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xr:revisionPtr revIDLastSave="0" documentId="13_ncr:1_{F414F51A-5708-4231-B651-25126ED758EF}" xr6:coauthVersionLast="36" xr6:coauthVersionMax="36" xr10:uidLastSave="{00000000-0000-0000-0000-000000000000}"/>
  <bookViews>
    <workbookView xWindow="285" yWindow="3165" windowWidth="18675" windowHeight="5595" xr2:uid="{00000000-000D-0000-FFFF-FFFF00000000}"/>
  </bookViews>
  <sheets>
    <sheet name="12-2023" sheetId="1" r:id="rId1"/>
    <sheet name="12-2023 (2)" sheetId="3" r:id="rId2"/>
  </sheets>
  <calcPr calcId="191029"/>
</workbook>
</file>

<file path=xl/calcChain.xml><?xml version="1.0" encoding="utf-8"?>
<calcChain xmlns="http://schemas.openxmlformats.org/spreadsheetml/2006/main">
  <c r="M131" i="3" l="1"/>
  <c r="L131" i="3"/>
  <c r="K131" i="3"/>
  <c r="J131" i="3"/>
  <c r="I131" i="3"/>
  <c r="H131" i="3"/>
  <c r="G131" i="3"/>
  <c r="F131" i="3"/>
  <c r="E131" i="3"/>
  <c r="D131" i="3"/>
  <c r="M130" i="3"/>
  <c r="L130" i="3"/>
  <c r="K130" i="3"/>
  <c r="J130" i="3"/>
  <c r="I130" i="3"/>
  <c r="H130" i="3"/>
  <c r="G130" i="3"/>
  <c r="F130" i="3"/>
  <c r="E130" i="3"/>
  <c r="D130" i="3"/>
  <c r="M129" i="3"/>
  <c r="L129" i="3"/>
  <c r="K129" i="3"/>
  <c r="J129" i="3"/>
  <c r="I129" i="3"/>
  <c r="H129" i="3"/>
  <c r="G129" i="3"/>
  <c r="F129" i="3"/>
  <c r="E129" i="3"/>
  <c r="D129" i="3"/>
  <c r="M128" i="3"/>
  <c r="L128" i="3"/>
  <c r="K128" i="3"/>
  <c r="J128" i="3"/>
  <c r="I128" i="3"/>
  <c r="H128" i="3"/>
  <c r="G128" i="3"/>
  <c r="F128" i="3"/>
  <c r="E128" i="3"/>
  <c r="D128" i="3"/>
  <c r="M127" i="3"/>
  <c r="L127" i="3"/>
  <c r="K127" i="3"/>
  <c r="J127" i="3"/>
  <c r="I127" i="3"/>
  <c r="H127" i="3"/>
  <c r="G127" i="3"/>
  <c r="F127" i="3"/>
  <c r="E127" i="3"/>
  <c r="D127" i="3"/>
  <c r="M126" i="3"/>
  <c r="L126" i="3"/>
  <c r="K126" i="3"/>
  <c r="J126" i="3"/>
  <c r="I126" i="3"/>
  <c r="H126" i="3"/>
  <c r="G126" i="3"/>
  <c r="F126" i="3"/>
  <c r="E126" i="3"/>
  <c r="D126" i="3"/>
  <c r="M125" i="3"/>
  <c r="L125" i="3"/>
  <c r="K125" i="3"/>
  <c r="J125" i="3"/>
  <c r="I125" i="3"/>
  <c r="H125" i="3"/>
  <c r="G125" i="3"/>
  <c r="F125" i="3"/>
  <c r="E125" i="3"/>
  <c r="D125" i="3"/>
  <c r="M124" i="3"/>
  <c r="L124" i="3"/>
  <c r="K124" i="3"/>
  <c r="J124" i="3"/>
  <c r="I124" i="3"/>
  <c r="H124" i="3"/>
  <c r="G124" i="3"/>
  <c r="F124" i="3"/>
  <c r="E124" i="3"/>
  <c r="D124" i="3"/>
  <c r="M123" i="3"/>
  <c r="L123" i="3"/>
  <c r="K123" i="3"/>
  <c r="J123" i="3"/>
  <c r="I123" i="3"/>
  <c r="H123" i="3"/>
  <c r="G123" i="3"/>
  <c r="F123" i="3"/>
  <c r="E123" i="3"/>
  <c r="D123" i="3"/>
  <c r="M122" i="3"/>
  <c r="L122" i="3"/>
  <c r="K122" i="3"/>
  <c r="J122" i="3"/>
  <c r="I122" i="3"/>
  <c r="H122" i="3"/>
  <c r="G122" i="3"/>
  <c r="F122" i="3"/>
  <c r="E122" i="3"/>
  <c r="D122" i="3"/>
  <c r="M121" i="3"/>
  <c r="L121" i="3"/>
  <c r="K121" i="3"/>
  <c r="J121" i="3"/>
  <c r="I121" i="3"/>
  <c r="H121" i="3"/>
  <c r="G121" i="3"/>
  <c r="F121" i="3"/>
  <c r="E121" i="3"/>
  <c r="D121" i="3"/>
  <c r="M120" i="3"/>
  <c r="L120" i="3"/>
  <c r="K120" i="3"/>
  <c r="J120" i="3"/>
  <c r="I120" i="3"/>
  <c r="H120" i="3"/>
  <c r="G120" i="3"/>
  <c r="F120" i="3"/>
  <c r="E120" i="3"/>
  <c r="D120" i="3"/>
  <c r="M119" i="3"/>
  <c r="L119" i="3"/>
  <c r="K119" i="3"/>
  <c r="J119" i="3"/>
  <c r="I119" i="3"/>
  <c r="H119" i="3"/>
  <c r="G119" i="3"/>
  <c r="F119" i="3"/>
  <c r="E119" i="3"/>
  <c r="D119" i="3"/>
  <c r="M118" i="3"/>
  <c r="L118" i="3"/>
  <c r="K118" i="3"/>
  <c r="J118" i="3"/>
  <c r="I118" i="3"/>
  <c r="H118" i="3"/>
  <c r="G118" i="3"/>
  <c r="F118" i="3"/>
  <c r="E118" i="3"/>
  <c r="D118" i="3"/>
  <c r="M117" i="3"/>
  <c r="L117" i="3"/>
  <c r="K117" i="3"/>
  <c r="J117" i="3"/>
  <c r="I117" i="3"/>
  <c r="H117" i="3"/>
  <c r="G117" i="3"/>
  <c r="F117" i="3"/>
  <c r="E117" i="3"/>
  <c r="D117" i="3"/>
  <c r="M116" i="3"/>
  <c r="L116" i="3"/>
  <c r="K116" i="3"/>
  <c r="J116" i="3"/>
  <c r="I116" i="3"/>
  <c r="H116" i="3"/>
  <c r="G116" i="3"/>
  <c r="F116" i="3"/>
  <c r="E116" i="3"/>
  <c r="D116" i="3"/>
  <c r="M115" i="3"/>
  <c r="L115" i="3"/>
  <c r="K115" i="3"/>
  <c r="J115" i="3"/>
  <c r="I115" i="3"/>
  <c r="H115" i="3"/>
  <c r="G115" i="3"/>
  <c r="F115" i="3"/>
  <c r="E115" i="3"/>
  <c r="D115" i="3"/>
  <c r="M114" i="3"/>
  <c r="L114" i="3"/>
  <c r="K114" i="3"/>
  <c r="J114" i="3"/>
  <c r="I114" i="3"/>
  <c r="H114" i="3"/>
  <c r="G114" i="3"/>
  <c r="F114" i="3"/>
  <c r="E114" i="3"/>
  <c r="D114" i="3"/>
  <c r="M113" i="3"/>
  <c r="L113" i="3"/>
  <c r="K113" i="3"/>
  <c r="J113" i="3"/>
  <c r="I113" i="3"/>
  <c r="H113" i="3"/>
  <c r="G113" i="3"/>
  <c r="F113" i="3"/>
  <c r="E113" i="3"/>
  <c r="D113" i="3"/>
  <c r="M112" i="3"/>
  <c r="L112" i="3"/>
  <c r="K112" i="3"/>
  <c r="J112" i="3"/>
  <c r="I112" i="3"/>
  <c r="H112" i="3"/>
  <c r="G112" i="3"/>
  <c r="F112" i="3"/>
  <c r="E112" i="3"/>
  <c r="D112" i="3"/>
  <c r="M111" i="3"/>
  <c r="L111" i="3"/>
  <c r="K111" i="3"/>
  <c r="J111" i="3"/>
  <c r="I111" i="3"/>
  <c r="H111" i="3"/>
  <c r="G111" i="3"/>
  <c r="F111" i="3"/>
  <c r="E111" i="3"/>
  <c r="D111" i="3"/>
  <c r="M110" i="3"/>
  <c r="L110" i="3"/>
  <c r="K110" i="3"/>
  <c r="J110" i="3"/>
  <c r="I110" i="3"/>
  <c r="H110" i="3"/>
  <c r="G110" i="3"/>
  <c r="F110" i="3"/>
  <c r="E110" i="3"/>
  <c r="D110" i="3"/>
  <c r="M109" i="3"/>
  <c r="L109" i="3"/>
  <c r="K109" i="3"/>
  <c r="J109" i="3"/>
  <c r="I109" i="3"/>
  <c r="H109" i="3"/>
  <c r="G109" i="3"/>
  <c r="F109" i="3"/>
  <c r="E109" i="3"/>
  <c r="D109" i="3"/>
  <c r="M108" i="3"/>
  <c r="L108" i="3"/>
  <c r="K108" i="3"/>
  <c r="J108" i="3"/>
  <c r="I108" i="3"/>
  <c r="H108" i="3"/>
  <c r="G108" i="3"/>
  <c r="F108" i="3"/>
  <c r="E108" i="3"/>
  <c r="D108" i="3"/>
  <c r="M107" i="3"/>
  <c r="L107" i="3"/>
  <c r="K107" i="3"/>
  <c r="J107" i="3"/>
  <c r="I107" i="3"/>
  <c r="H107" i="3"/>
  <c r="G107" i="3"/>
  <c r="F107" i="3"/>
  <c r="E107" i="3"/>
  <c r="D107" i="3"/>
  <c r="M106" i="3"/>
  <c r="L106" i="3"/>
  <c r="K106" i="3"/>
  <c r="J106" i="3"/>
  <c r="I106" i="3"/>
  <c r="H106" i="3"/>
  <c r="G106" i="3"/>
  <c r="F106" i="3"/>
  <c r="E106" i="3"/>
  <c r="D106" i="3"/>
  <c r="M105" i="3"/>
  <c r="L105" i="3"/>
  <c r="K105" i="3"/>
  <c r="J105" i="3"/>
  <c r="I105" i="3"/>
  <c r="H105" i="3"/>
  <c r="G105" i="3"/>
  <c r="F105" i="3"/>
  <c r="E105" i="3"/>
  <c r="D105" i="3"/>
  <c r="M104" i="3"/>
  <c r="L104" i="3"/>
  <c r="K104" i="3"/>
  <c r="J104" i="3"/>
  <c r="I104" i="3"/>
  <c r="H104" i="3"/>
  <c r="G104" i="3"/>
  <c r="F104" i="3"/>
  <c r="E104" i="3"/>
  <c r="D104" i="3"/>
  <c r="M103" i="3"/>
  <c r="L103" i="3"/>
  <c r="K103" i="3"/>
  <c r="J103" i="3"/>
  <c r="I103" i="3"/>
  <c r="H103" i="3"/>
  <c r="G103" i="3"/>
  <c r="F103" i="3"/>
  <c r="E103" i="3"/>
  <c r="D103" i="3"/>
  <c r="M102" i="3"/>
  <c r="L102" i="3"/>
  <c r="K102" i="3"/>
  <c r="J102" i="3"/>
  <c r="I102" i="3"/>
  <c r="H102" i="3"/>
  <c r="G102" i="3"/>
  <c r="F102" i="3"/>
  <c r="E102" i="3"/>
  <c r="D102" i="3"/>
  <c r="M101" i="3"/>
  <c r="L101" i="3"/>
  <c r="K101" i="3"/>
  <c r="J101" i="3"/>
  <c r="I101" i="3"/>
  <c r="H101" i="3"/>
  <c r="G101" i="3"/>
  <c r="F101" i="3"/>
  <c r="E101" i="3"/>
  <c r="D101" i="3"/>
  <c r="M100" i="3"/>
  <c r="L100" i="3"/>
  <c r="K100" i="3"/>
  <c r="J100" i="3"/>
  <c r="I100" i="3"/>
  <c r="H100" i="3"/>
  <c r="G100" i="3"/>
  <c r="F100" i="3"/>
  <c r="E100" i="3"/>
  <c r="D100" i="3"/>
  <c r="M99" i="3"/>
  <c r="L99" i="3"/>
  <c r="K99" i="3"/>
  <c r="J99" i="3"/>
  <c r="I99" i="3"/>
  <c r="H99" i="3"/>
  <c r="G99" i="3"/>
  <c r="F99" i="3"/>
  <c r="E99" i="3"/>
  <c r="D99" i="3"/>
  <c r="M98" i="3"/>
  <c r="L98" i="3"/>
  <c r="K98" i="3"/>
  <c r="J98" i="3"/>
  <c r="I98" i="3"/>
  <c r="H98" i="3"/>
  <c r="G98" i="3"/>
  <c r="F98" i="3"/>
  <c r="E98" i="3"/>
  <c r="D98" i="3"/>
  <c r="M97" i="3"/>
  <c r="L97" i="3"/>
  <c r="K97" i="3"/>
  <c r="J97" i="3"/>
  <c r="I97" i="3"/>
  <c r="H97" i="3"/>
  <c r="G97" i="3"/>
  <c r="F97" i="3"/>
  <c r="E97" i="3"/>
  <c r="D97" i="3"/>
  <c r="M96" i="3"/>
  <c r="L96" i="3"/>
  <c r="K96" i="3"/>
  <c r="J96" i="3"/>
  <c r="I96" i="3"/>
  <c r="H96" i="3"/>
  <c r="G96" i="3"/>
  <c r="F96" i="3"/>
  <c r="E96" i="3"/>
  <c r="D96" i="3"/>
  <c r="M95" i="3"/>
  <c r="L95" i="3"/>
  <c r="K95" i="3"/>
  <c r="J95" i="3"/>
  <c r="I95" i="3"/>
  <c r="H95" i="3"/>
  <c r="G95" i="3"/>
  <c r="F95" i="3"/>
  <c r="E95" i="3"/>
  <c r="D95" i="3"/>
  <c r="M94" i="3"/>
  <c r="L94" i="3"/>
  <c r="K94" i="3"/>
  <c r="J94" i="3"/>
  <c r="I94" i="3"/>
  <c r="H94" i="3"/>
  <c r="G94" i="3"/>
  <c r="F94" i="3"/>
  <c r="E94" i="3"/>
  <c r="D94" i="3"/>
  <c r="M93" i="3"/>
  <c r="L93" i="3"/>
  <c r="K93" i="3"/>
  <c r="J93" i="3"/>
  <c r="I93" i="3"/>
  <c r="H93" i="3"/>
  <c r="G93" i="3"/>
  <c r="F93" i="3"/>
  <c r="E93" i="3"/>
  <c r="D93" i="3"/>
  <c r="M92" i="3"/>
  <c r="L92" i="3"/>
  <c r="K92" i="3"/>
  <c r="J92" i="3"/>
  <c r="I92" i="3"/>
  <c r="H92" i="3"/>
  <c r="G92" i="3"/>
  <c r="F92" i="3"/>
  <c r="E92" i="3"/>
  <c r="D92" i="3"/>
  <c r="M91" i="3"/>
  <c r="L91" i="3"/>
  <c r="K91" i="3"/>
  <c r="J91" i="3"/>
  <c r="I91" i="3"/>
  <c r="H91" i="3"/>
  <c r="G91" i="3"/>
  <c r="F91" i="3"/>
  <c r="E91" i="3"/>
  <c r="D91" i="3"/>
  <c r="M90" i="3"/>
  <c r="L90" i="3"/>
  <c r="K90" i="3"/>
  <c r="J90" i="3"/>
  <c r="I90" i="3"/>
  <c r="H90" i="3"/>
  <c r="G90" i="3"/>
  <c r="F90" i="3"/>
  <c r="E90" i="3"/>
  <c r="D90" i="3"/>
  <c r="M89" i="3"/>
  <c r="L89" i="3"/>
  <c r="K89" i="3"/>
  <c r="J89" i="3"/>
  <c r="I89" i="3"/>
  <c r="H89" i="3"/>
  <c r="G89" i="3"/>
  <c r="F89" i="3"/>
  <c r="E89" i="3"/>
  <c r="D89" i="3"/>
  <c r="M88" i="3"/>
  <c r="L88" i="3"/>
  <c r="K88" i="3"/>
  <c r="J88" i="3"/>
  <c r="I88" i="3"/>
  <c r="H88" i="3"/>
  <c r="G88" i="3"/>
  <c r="F88" i="3"/>
  <c r="E88" i="3"/>
  <c r="D88" i="3"/>
  <c r="M87" i="3"/>
  <c r="L87" i="3"/>
  <c r="K87" i="3"/>
  <c r="J87" i="3"/>
  <c r="I87" i="3"/>
  <c r="H87" i="3"/>
  <c r="G87" i="3"/>
  <c r="F87" i="3"/>
  <c r="E87" i="3"/>
  <c r="D87" i="3"/>
  <c r="M86" i="3"/>
  <c r="L86" i="3"/>
  <c r="K86" i="3"/>
  <c r="J86" i="3"/>
  <c r="I86" i="3"/>
  <c r="H86" i="3"/>
  <c r="G86" i="3"/>
  <c r="F86" i="3"/>
  <c r="E86" i="3"/>
  <c r="D86" i="3"/>
  <c r="M85" i="3"/>
  <c r="L85" i="3"/>
  <c r="K85" i="3"/>
  <c r="J85" i="3"/>
  <c r="I85" i="3"/>
  <c r="H85" i="3"/>
  <c r="G85" i="3"/>
  <c r="F85" i="3"/>
  <c r="E85" i="3"/>
  <c r="D85" i="3"/>
  <c r="M84" i="3"/>
  <c r="L84" i="3"/>
  <c r="K84" i="3"/>
  <c r="J84" i="3"/>
  <c r="I84" i="3"/>
  <c r="H84" i="3"/>
  <c r="G84" i="3"/>
  <c r="F84" i="3"/>
  <c r="E84" i="3"/>
  <c r="D84" i="3"/>
  <c r="M83" i="3"/>
  <c r="L83" i="3"/>
  <c r="K83" i="3"/>
  <c r="J83" i="3"/>
  <c r="I83" i="3"/>
  <c r="H83" i="3"/>
  <c r="G83" i="3"/>
  <c r="F83" i="3"/>
  <c r="E83" i="3"/>
  <c r="D83" i="3"/>
  <c r="M82" i="3"/>
  <c r="L82" i="3"/>
  <c r="K82" i="3"/>
  <c r="J82" i="3"/>
  <c r="I82" i="3"/>
  <c r="H82" i="3"/>
  <c r="G82" i="3"/>
  <c r="F82" i="3"/>
  <c r="E82" i="3"/>
  <c r="D82" i="3"/>
  <c r="M81" i="3"/>
  <c r="L81" i="3"/>
  <c r="K81" i="3"/>
  <c r="J81" i="3"/>
  <c r="I81" i="3"/>
  <c r="H81" i="3"/>
  <c r="G81" i="3"/>
  <c r="F81" i="3"/>
  <c r="E81" i="3"/>
  <c r="D81" i="3"/>
  <c r="M80" i="3"/>
  <c r="L80" i="3"/>
  <c r="K80" i="3"/>
  <c r="J80" i="3"/>
  <c r="I80" i="3"/>
  <c r="H80" i="3"/>
  <c r="G80" i="3"/>
  <c r="F80" i="3"/>
  <c r="E80" i="3"/>
  <c r="D80" i="3"/>
  <c r="M79" i="3"/>
  <c r="L79" i="3"/>
  <c r="K79" i="3"/>
  <c r="J79" i="3"/>
  <c r="I79" i="3"/>
  <c r="H79" i="3"/>
  <c r="G79" i="3"/>
  <c r="F79" i="3"/>
  <c r="E79" i="3"/>
  <c r="D79" i="3"/>
  <c r="M78" i="3"/>
  <c r="L78" i="3"/>
  <c r="K78" i="3"/>
  <c r="J78" i="3"/>
  <c r="I78" i="3"/>
  <c r="H78" i="3"/>
  <c r="G78" i="3"/>
  <c r="F78" i="3"/>
  <c r="E78" i="3"/>
  <c r="D78" i="3"/>
  <c r="M77" i="3"/>
  <c r="L77" i="3"/>
  <c r="K77" i="3"/>
  <c r="J77" i="3"/>
  <c r="I77" i="3"/>
  <c r="H77" i="3"/>
  <c r="G77" i="3"/>
  <c r="F77" i="3"/>
  <c r="E77" i="3"/>
  <c r="D77" i="3"/>
  <c r="M76" i="3"/>
  <c r="L76" i="3"/>
  <c r="K76" i="3"/>
  <c r="J76" i="3"/>
  <c r="I76" i="3"/>
  <c r="H76" i="3"/>
  <c r="G76" i="3"/>
  <c r="F76" i="3"/>
  <c r="E76" i="3"/>
  <c r="D76" i="3"/>
  <c r="M75" i="3"/>
  <c r="L75" i="3"/>
  <c r="K75" i="3"/>
  <c r="J75" i="3"/>
  <c r="I75" i="3"/>
  <c r="H75" i="3"/>
  <c r="G75" i="3"/>
  <c r="F75" i="3"/>
  <c r="E75" i="3"/>
  <c r="D75" i="3"/>
  <c r="M74" i="3"/>
  <c r="L74" i="3"/>
  <c r="K74" i="3"/>
  <c r="J74" i="3"/>
  <c r="I74" i="3"/>
  <c r="H74" i="3"/>
  <c r="G74" i="3"/>
  <c r="F74" i="3"/>
  <c r="E74" i="3"/>
  <c r="D74" i="3"/>
  <c r="M73" i="3"/>
  <c r="L73" i="3"/>
  <c r="K73" i="3"/>
  <c r="J73" i="3"/>
  <c r="I73" i="3"/>
  <c r="H73" i="3"/>
  <c r="G73" i="3"/>
  <c r="F73" i="3"/>
  <c r="E73" i="3"/>
  <c r="D73" i="3"/>
  <c r="M72" i="3"/>
  <c r="L72" i="3"/>
  <c r="K72" i="3"/>
  <c r="J72" i="3"/>
  <c r="I72" i="3"/>
  <c r="H72" i="3"/>
  <c r="G72" i="3"/>
  <c r="F72" i="3"/>
  <c r="E72" i="3"/>
  <c r="D72" i="3"/>
  <c r="M71" i="3"/>
  <c r="L71" i="3"/>
  <c r="K71" i="3"/>
  <c r="J71" i="3"/>
  <c r="I71" i="3"/>
  <c r="H71" i="3"/>
  <c r="G71" i="3"/>
  <c r="F71" i="3"/>
  <c r="E71" i="3"/>
  <c r="D71" i="3"/>
  <c r="M70" i="3"/>
  <c r="L70" i="3"/>
  <c r="K70" i="3"/>
  <c r="J70" i="3"/>
  <c r="I70" i="3"/>
  <c r="H70" i="3"/>
  <c r="G70" i="3"/>
  <c r="F70" i="3"/>
  <c r="E70" i="3"/>
  <c r="D70" i="3"/>
  <c r="M69" i="3"/>
  <c r="L69" i="3"/>
  <c r="K69" i="3"/>
  <c r="J69" i="3"/>
  <c r="I69" i="3"/>
  <c r="H69" i="3"/>
  <c r="G69" i="3"/>
  <c r="F69" i="3"/>
  <c r="E69" i="3"/>
  <c r="D69" i="3"/>
  <c r="M68" i="3"/>
  <c r="L68" i="3"/>
  <c r="K68" i="3"/>
  <c r="J68" i="3"/>
  <c r="I68" i="3"/>
  <c r="H68" i="3"/>
  <c r="G68" i="3"/>
  <c r="F68" i="3"/>
  <c r="E68" i="3"/>
  <c r="D68" i="3"/>
  <c r="M67" i="3"/>
  <c r="L67" i="3"/>
  <c r="K67" i="3"/>
  <c r="J67" i="3"/>
  <c r="I67" i="3"/>
  <c r="H67" i="3"/>
  <c r="G67" i="3"/>
  <c r="F67" i="3"/>
  <c r="E67" i="3"/>
  <c r="D67" i="3"/>
  <c r="M66" i="3"/>
  <c r="L66" i="3"/>
  <c r="K66" i="3"/>
  <c r="J66" i="3"/>
  <c r="I66" i="3"/>
  <c r="H66" i="3"/>
  <c r="G66" i="3"/>
  <c r="F66" i="3"/>
  <c r="E66" i="3"/>
  <c r="D66" i="3"/>
  <c r="M65" i="3"/>
  <c r="L65" i="3"/>
  <c r="K65" i="3"/>
  <c r="J65" i="3"/>
  <c r="I65" i="3"/>
  <c r="H65" i="3"/>
  <c r="G65" i="3"/>
  <c r="F65" i="3"/>
  <c r="E65" i="3"/>
  <c r="D65" i="3"/>
  <c r="M64" i="3"/>
  <c r="L64" i="3"/>
  <c r="K64" i="3"/>
  <c r="J64" i="3"/>
  <c r="I64" i="3"/>
  <c r="H64" i="3"/>
  <c r="G64" i="3"/>
  <c r="F64" i="3"/>
  <c r="E64" i="3"/>
  <c r="D64" i="3"/>
  <c r="M63" i="3"/>
  <c r="L63" i="3"/>
  <c r="K63" i="3"/>
  <c r="J63" i="3"/>
  <c r="I63" i="3"/>
  <c r="H63" i="3"/>
  <c r="G63" i="3"/>
  <c r="F63" i="3"/>
  <c r="E63" i="3"/>
  <c r="D63" i="3"/>
  <c r="M62" i="3"/>
  <c r="L62" i="3"/>
  <c r="K62" i="3"/>
  <c r="J62" i="3"/>
  <c r="I62" i="3"/>
  <c r="H62" i="3"/>
  <c r="G62" i="3"/>
  <c r="F62" i="3"/>
  <c r="E62" i="3"/>
  <c r="D62" i="3"/>
  <c r="M61" i="3"/>
  <c r="L61" i="3"/>
  <c r="K61" i="3"/>
  <c r="J61" i="3"/>
  <c r="I61" i="3"/>
  <c r="H61" i="3"/>
  <c r="G61" i="3"/>
  <c r="F61" i="3"/>
  <c r="E61" i="3"/>
  <c r="D61" i="3"/>
  <c r="M60" i="3"/>
  <c r="L60" i="3"/>
  <c r="K60" i="3"/>
  <c r="J60" i="3"/>
  <c r="I60" i="3"/>
  <c r="H60" i="3"/>
  <c r="G60" i="3"/>
  <c r="F60" i="3"/>
  <c r="E60" i="3"/>
  <c r="D60" i="3"/>
  <c r="M59" i="3"/>
  <c r="L59" i="3"/>
  <c r="K59" i="3"/>
  <c r="J59" i="3"/>
  <c r="I59" i="3"/>
  <c r="H59" i="3"/>
  <c r="G59" i="3"/>
  <c r="F59" i="3"/>
  <c r="E59" i="3"/>
  <c r="D59" i="3"/>
  <c r="M58" i="3"/>
  <c r="L58" i="3"/>
  <c r="K58" i="3"/>
  <c r="J58" i="3"/>
  <c r="I58" i="3"/>
  <c r="H58" i="3"/>
  <c r="G58" i="3"/>
  <c r="F58" i="3"/>
  <c r="E58" i="3"/>
  <c r="D58" i="3"/>
  <c r="M57" i="3"/>
  <c r="L57" i="3"/>
  <c r="K57" i="3"/>
  <c r="J57" i="3"/>
  <c r="I57" i="3"/>
  <c r="H57" i="3"/>
  <c r="G57" i="3"/>
  <c r="F57" i="3"/>
  <c r="E57" i="3"/>
  <c r="D57" i="3"/>
  <c r="M56" i="3"/>
  <c r="L56" i="3"/>
  <c r="K56" i="3"/>
  <c r="J56" i="3"/>
  <c r="I56" i="3"/>
  <c r="H56" i="3"/>
  <c r="G56" i="3"/>
  <c r="F56" i="3"/>
  <c r="E56" i="3"/>
  <c r="D56" i="3"/>
  <c r="M55" i="3"/>
  <c r="L55" i="3"/>
  <c r="K55" i="3"/>
  <c r="J55" i="3"/>
  <c r="I55" i="3"/>
  <c r="H55" i="3"/>
  <c r="G55" i="3"/>
  <c r="F55" i="3"/>
  <c r="E55" i="3"/>
  <c r="D55" i="3"/>
  <c r="M54" i="3"/>
  <c r="L54" i="3"/>
  <c r="K54" i="3"/>
  <c r="J54" i="3"/>
  <c r="I54" i="3"/>
  <c r="H54" i="3"/>
  <c r="G54" i="3"/>
  <c r="F54" i="3"/>
  <c r="E54" i="3"/>
  <c r="D54" i="3"/>
  <c r="M53" i="3"/>
  <c r="L53" i="3"/>
  <c r="K53" i="3"/>
  <c r="J53" i="3"/>
  <c r="I53" i="3"/>
  <c r="H53" i="3"/>
  <c r="G53" i="3"/>
  <c r="F53" i="3"/>
  <c r="E53" i="3"/>
  <c r="D53" i="3"/>
  <c r="M52" i="3"/>
  <c r="L52" i="3"/>
  <c r="K52" i="3"/>
  <c r="J52" i="3"/>
  <c r="I52" i="3"/>
  <c r="H52" i="3"/>
  <c r="G52" i="3"/>
  <c r="F52" i="3"/>
  <c r="E52" i="3"/>
  <c r="D52" i="3"/>
  <c r="M51" i="3"/>
  <c r="L51" i="3"/>
  <c r="K51" i="3"/>
  <c r="J51" i="3"/>
  <c r="I51" i="3"/>
  <c r="H51" i="3"/>
  <c r="G51" i="3"/>
  <c r="F51" i="3"/>
  <c r="E51" i="3"/>
  <c r="D51" i="3"/>
  <c r="M50" i="3"/>
  <c r="L50" i="3"/>
  <c r="K50" i="3"/>
  <c r="J50" i="3"/>
  <c r="I50" i="3"/>
  <c r="H50" i="3"/>
  <c r="G50" i="3"/>
  <c r="F50" i="3"/>
  <c r="E50" i="3"/>
  <c r="D50" i="3"/>
  <c r="M49" i="3"/>
  <c r="L49" i="3"/>
  <c r="K49" i="3"/>
  <c r="J49" i="3"/>
  <c r="I49" i="3"/>
  <c r="H49" i="3"/>
  <c r="G49" i="3"/>
  <c r="F49" i="3"/>
  <c r="E49" i="3"/>
  <c r="D49" i="3"/>
  <c r="M48" i="3"/>
  <c r="L48" i="3"/>
  <c r="K48" i="3"/>
  <c r="J48" i="3"/>
  <c r="I48" i="3"/>
  <c r="H48" i="3"/>
  <c r="G48" i="3"/>
  <c r="F48" i="3"/>
  <c r="E48" i="3"/>
  <c r="D48" i="3"/>
  <c r="M47" i="3"/>
  <c r="L47" i="3"/>
  <c r="K47" i="3"/>
  <c r="J47" i="3"/>
  <c r="I47" i="3"/>
  <c r="H47" i="3"/>
  <c r="G47" i="3"/>
  <c r="F47" i="3"/>
  <c r="E47" i="3"/>
  <c r="D47" i="3"/>
  <c r="M46" i="3"/>
  <c r="L46" i="3"/>
  <c r="K46" i="3"/>
  <c r="J46" i="3"/>
  <c r="I46" i="3"/>
  <c r="H46" i="3"/>
  <c r="G46" i="3"/>
  <c r="F46" i="3"/>
  <c r="E46" i="3"/>
  <c r="D46" i="3"/>
  <c r="M45" i="3"/>
  <c r="L45" i="3"/>
  <c r="K45" i="3"/>
  <c r="J45" i="3"/>
  <c r="I45" i="3"/>
  <c r="H45" i="3"/>
  <c r="G45" i="3"/>
  <c r="F45" i="3"/>
  <c r="E45" i="3"/>
  <c r="D45" i="3"/>
  <c r="M44" i="3"/>
  <c r="L44" i="3"/>
  <c r="K44" i="3"/>
  <c r="J44" i="3"/>
  <c r="I44" i="3"/>
  <c r="H44" i="3"/>
  <c r="G44" i="3"/>
  <c r="F44" i="3"/>
  <c r="E44" i="3"/>
  <c r="D44" i="3"/>
  <c r="M43" i="3"/>
  <c r="L43" i="3"/>
  <c r="K43" i="3"/>
  <c r="J43" i="3"/>
  <c r="I43" i="3"/>
  <c r="H43" i="3"/>
  <c r="G43" i="3"/>
  <c r="F43" i="3"/>
  <c r="E43" i="3"/>
  <c r="D43" i="3"/>
  <c r="M42" i="3"/>
  <c r="L42" i="3"/>
  <c r="K42" i="3"/>
  <c r="J42" i="3"/>
  <c r="I42" i="3"/>
  <c r="H42" i="3"/>
  <c r="G42" i="3"/>
  <c r="F42" i="3"/>
  <c r="E42" i="3"/>
  <c r="D42" i="3"/>
  <c r="M41" i="3"/>
  <c r="L41" i="3"/>
  <c r="K41" i="3"/>
  <c r="J41" i="3"/>
  <c r="I41" i="3"/>
  <c r="H41" i="3"/>
  <c r="G41" i="3"/>
  <c r="F41" i="3"/>
  <c r="E41" i="3"/>
  <c r="D41" i="3"/>
  <c r="M40" i="3"/>
  <c r="L40" i="3"/>
  <c r="K40" i="3"/>
  <c r="J40" i="3"/>
  <c r="I40" i="3"/>
  <c r="H40" i="3"/>
  <c r="G40" i="3"/>
  <c r="F40" i="3"/>
  <c r="E40" i="3"/>
  <c r="D40" i="3"/>
  <c r="M39" i="3"/>
  <c r="L39" i="3"/>
  <c r="K39" i="3"/>
  <c r="J39" i="3"/>
  <c r="I39" i="3"/>
  <c r="H39" i="3"/>
  <c r="G39" i="3"/>
  <c r="F39" i="3"/>
  <c r="E39" i="3"/>
  <c r="D39" i="3"/>
  <c r="M38" i="3"/>
  <c r="L38" i="3"/>
  <c r="K38" i="3"/>
  <c r="J38" i="3"/>
  <c r="I38" i="3"/>
  <c r="H38" i="3"/>
  <c r="G38" i="3"/>
  <c r="F38" i="3"/>
  <c r="E38" i="3"/>
  <c r="D38" i="3"/>
  <c r="M37" i="3"/>
  <c r="L37" i="3"/>
  <c r="K37" i="3"/>
  <c r="J37" i="3"/>
  <c r="I37" i="3"/>
  <c r="H37" i="3"/>
  <c r="G37" i="3"/>
  <c r="F37" i="3"/>
  <c r="E37" i="3"/>
  <c r="D37" i="3"/>
  <c r="M36" i="3"/>
  <c r="L36" i="3"/>
  <c r="K36" i="3"/>
  <c r="J36" i="3"/>
  <c r="I36" i="3"/>
  <c r="H36" i="3"/>
  <c r="G36" i="3"/>
  <c r="F36" i="3"/>
  <c r="E36" i="3"/>
  <c r="D36" i="3"/>
  <c r="M35" i="3"/>
  <c r="L35" i="3"/>
  <c r="K35" i="3"/>
  <c r="J35" i="3"/>
  <c r="I35" i="3"/>
  <c r="H35" i="3"/>
  <c r="G35" i="3"/>
  <c r="F35" i="3"/>
  <c r="E35" i="3"/>
  <c r="D35" i="3"/>
  <c r="M34" i="3"/>
  <c r="L34" i="3"/>
  <c r="K34" i="3"/>
  <c r="J34" i="3"/>
  <c r="I34" i="3"/>
  <c r="H34" i="3"/>
  <c r="G34" i="3"/>
  <c r="F34" i="3"/>
  <c r="E34" i="3"/>
  <c r="D34" i="3"/>
  <c r="M33" i="3"/>
  <c r="L33" i="3"/>
  <c r="K33" i="3"/>
  <c r="J33" i="3"/>
  <c r="I33" i="3"/>
  <c r="H33" i="3"/>
  <c r="G33" i="3"/>
  <c r="F33" i="3"/>
  <c r="E33" i="3"/>
  <c r="D33" i="3"/>
  <c r="M32" i="3"/>
  <c r="L32" i="3"/>
  <c r="K32" i="3"/>
  <c r="J32" i="3"/>
  <c r="I32" i="3"/>
  <c r="H32" i="3"/>
  <c r="G32" i="3"/>
  <c r="F32" i="3"/>
  <c r="E32" i="3"/>
  <c r="D32" i="3"/>
  <c r="M31" i="3"/>
  <c r="L31" i="3"/>
  <c r="K31" i="3"/>
  <c r="J31" i="3"/>
  <c r="I31" i="3"/>
  <c r="H31" i="3"/>
  <c r="G31" i="3"/>
  <c r="F31" i="3"/>
  <c r="E31" i="3"/>
  <c r="D31" i="3"/>
  <c r="M30" i="3"/>
  <c r="L30" i="3"/>
  <c r="K30" i="3"/>
  <c r="J30" i="3"/>
  <c r="I30" i="3"/>
  <c r="H30" i="3"/>
  <c r="G30" i="3"/>
  <c r="F30" i="3"/>
  <c r="E30" i="3"/>
  <c r="D30" i="3"/>
  <c r="M29" i="3"/>
  <c r="L29" i="3"/>
  <c r="K29" i="3"/>
  <c r="J29" i="3"/>
  <c r="I29" i="3"/>
  <c r="H29" i="3"/>
  <c r="G29" i="3"/>
  <c r="F29" i="3"/>
  <c r="E29" i="3"/>
  <c r="D29" i="3"/>
  <c r="M28" i="3"/>
  <c r="L28" i="3"/>
  <c r="K28" i="3"/>
  <c r="J28" i="3"/>
  <c r="I28" i="3"/>
  <c r="H28" i="3"/>
  <c r="G28" i="3"/>
  <c r="F28" i="3"/>
  <c r="E28" i="3"/>
  <c r="D28" i="3"/>
  <c r="M27" i="3"/>
  <c r="L27" i="3"/>
  <c r="K27" i="3"/>
  <c r="J27" i="3"/>
  <c r="I27" i="3"/>
  <c r="H27" i="3"/>
  <c r="G27" i="3"/>
  <c r="F27" i="3"/>
  <c r="E27" i="3"/>
  <c r="D27" i="3"/>
  <c r="M26" i="3"/>
  <c r="L26" i="3"/>
  <c r="K26" i="3"/>
  <c r="J26" i="3"/>
  <c r="I26" i="3"/>
  <c r="H26" i="3"/>
  <c r="G26" i="3"/>
  <c r="F26" i="3"/>
  <c r="E26" i="3"/>
  <c r="D26" i="3"/>
  <c r="M25" i="3"/>
  <c r="L25" i="3"/>
  <c r="K25" i="3"/>
  <c r="J25" i="3"/>
  <c r="I25" i="3"/>
  <c r="H25" i="3"/>
  <c r="G25" i="3"/>
  <c r="F25" i="3"/>
  <c r="E25" i="3"/>
  <c r="D25" i="3"/>
  <c r="M24" i="3"/>
  <c r="L24" i="3"/>
  <c r="K24" i="3"/>
  <c r="J24" i="3"/>
  <c r="I24" i="3"/>
  <c r="H24" i="3"/>
  <c r="G24" i="3"/>
  <c r="F24" i="3"/>
  <c r="E24" i="3"/>
  <c r="D24" i="3"/>
  <c r="M23" i="3"/>
  <c r="L23" i="3"/>
  <c r="K23" i="3"/>
  <c r="J23" i="3"/>
  <c r="I23" i="3"/>
  <c r="H23" i="3"/>
  <c r="G23" i="3"/>
  <c r="F23" i="3"/>
  <c r="E23" i="3"/>
  <c r="D23" i="3"/>
  <c r="M22" i="3"/>
  <c r="L22" i="3"/>
  <c r="K22" i="3"/>
  <c r="J22" i="3"/>
  <c r="I22" i="3"/>
  <c r="H22" i="3"/>
  <c r="G22" i="3"/>
  <c r="F22" i="3"/>
  <c r="E22" i="3"/>
  <c r="D22" i="3"/>
  <c r="M21" i="3"/>
  <c r="L21" i="3"/>
  <c r="K21" i="3"/>
  <c r="J21" i="3"/>
  <c r="I21" i="3"/>
  <c r="H21" i="3"/>
  <c r="G21" i="3"/>
  <c r="F21" i="3"/>
  <c r="E21" i="3"/>
  <c r="D21" i="3"/>
  <c r="M20" i="3"/>
  <c r="L20" i="3"/>
  <c r="K20" i="3"/>
  <c r="J20" i="3"/>
  <c r="I20" i="3"/>
  <c r="H20" i="3"/>
  <c r="G20" i="3"/>
  <c r="F20" i="3"/>
  <c r="E20" i="3"/>
  <c r="D20" i="3"/>
  <c r="M19" i="3"/>
  <c r="L19" i="3"/>
  <c r="K19" i="3"/>
  <c r="J19" i="3"/>
  <c r="I19" i="3"/>
  <c r="H19" i="3"/>
  <c r="G19" i="3"/>
  <c r="F19" i="3"/>
  <c r="E19" i="3"/>
  <c r="D19" i="3"/>
  <c r="M18" i="3"/>
  <c r="L18" i="3"/>
  <c r="K18" i="3"/>
  <c r="J18" i="3"/>
  <c r="I18" i="3"/>
  <c r="H18" i="3"/>
  <c r="G18" i="3"/>
  <c r="F18" i="3"/>
  <c r="E18" i="3"/>
  <c r="D18" i="3"/>
  <c r="M17" i="3"/>
  <c r="L17" i="3"/>
  <c r="K17" i="3"/>
  <c r="J17" i="3"/>
  <c r="I17" i="3"/>
  <c r="H17" i="3"/>
  <c r="G17" i="3"/>
  <c r="F17" i="3"/>
  <c r="E17" i="3"/>
  <c r="D17" i="3"/>
  <c r="M16" i="3"/>
  <c r="L16" i="3"/>
  <c r="K16" i="3"/>
  <c r="J16" i="3"/>
  <c r="I16" i="3"/>
  <c r="H16" i="3"/>
  <c r="G16" i="3"/>
  <c r="F16" i="3"/>
  <c r="E16" i="3"/>
  <c r="D16" i="3"/>
  <c r="M15" i="3"/>
  <c r="L15" i="3"/>
  <c r="K15" i="3"/>
  <c r="J15" i="3"/>
  <c r="I15" i="3"/>
  <c r="H15" i="3"/>
  <c r="G15" i="3"/>
  <c r="F15" i="3"/>
  <c r="E15" i="3"/>
  <c r="D15" i="3"/>
  <c r="M14" i="3"/>
  <c r="L14" i="3"/>
  <c r="K14" i="3"/>
  <c r="J14" i="3"/>
  <c r="I14" i="3"/>
  <c r="H14" i="3"/>
  <c r="G14" i="3"/>
  <c r="F14" i="3"/>
  <c r="E14" i="3"/>
  <c r="D14" i="3"/>
  <c r="M13" i="3"/>
  <c r="L13" i="3"/>
  <c r="K13" i="3"/>
  <c r="J13" i="3"/>
  <c r="I13" i="3"/>
  <c r="H13" i="3"/>
  <c r="G13" i="3"/>
  <c r="F13" i="3"/>
  <c r="E13" i="3"/>
  <c r="D13" i="3"/>
  <c r="M12" i="3"/>
  <c r="L12" i="3"/>
  <c r="K12" i="3"/>
  <c r="J12" i="3"/>
  <c r="I12" i="3"/>
  <c r="H12" i="3"/>
  <c r="G12" i="3"/>
  <c r="F12" i="3"/>
  <c r="E12" i="3"/>
  <c r="D12" i="3"/>
  <c r="M11" i="3"/>
  <c r="L11" i="3"/>
  <c r="K11" i="3"/>
  <c r="J11" i="3"/>
  <c r="I11" i="3"/>
  <c r="H11" i="3"/>
  <c r="G11" i="3"/>
  <c r="G132" i="3" s="1"/>
  <c r="F11" i="3"/>
  <c r="E11" i="3"/>
  <c r="D11" i="3"/>
  <c r="M10" i="3"/>
  <c r="L10" i="3"/>
  <c r="K10" i="3"/>
  <c r="J10" i="3"/>
  <c r="J132" i="3" s="1"/>
  <c r="I10" i="3"/>
  <c r="H10" i="3"/>
  <c r="G10" i="3"/>
  <c r="F10" i="3"/>
  <c r="E10" i="3"/>
  <c r="D10" i="3"/>
  <c r="M9" i="3"/>
  <c r="M132" i="3" s="1"/>
  <c r="L9" i="3"/>
  <c r="K9" i="3"/>
  <c r="J9" i="3"/>
  <c r="I9" i="3"/>
  <c r="H9" i="3"/>
  <c r="G9" i="3"/>
  <c r="F9" i="3"/>
  <c r="E9" i="3"/>
  <c r="D9" i="3"/>
  <c r="M8" i="3"/>
  <c r="L8" i="3"/>
  <c r="K8" i="3"/>
  <c r="K132" i="3" s="1"/>
  <c r="J8" i="3"/>
  <c r="I8" i="3"/>
  <c r="H8" i="3"/>
  <c r="H132" i="3" s="1"/>
  <c r="G8" i="3"/>
  <c r="F8" i="3"/>
  <c r="E8" i="3"/>
  <c r="D8" i="3"/>
  <c r="G7" i="3"/>
  <c r="M7" i="3"/>
  <c r="L7" i="3"/>
  <c r="K7" i="3"/>
  <c r="J7" i="3"/>
  <c r="I7" i="3"/>
  <c r="H7" i="3"/>
  <c r="F7" i="3"/>
  <c r="E7" i="3"/>
  <c r="D7" i="3"/>
  <c r="D132" i="3" s="1"/>
  <c r="I132" i="3" l="1"/>
  <c r="L132" i="3"/>
  <c r="E132" i="3"/>
  <c r="U132" i="1" l="1"/>
  <c r="T132" i="1"/>
  <c r="S132" i="1"/>
  <c r="R132" i="1"/>
  <c r="O132" i="1"/>
  <c r="N132" i="1"/>
  <c r="M132" i="1"/>
  <c r="L132" i="1"/>
  <c r="K132" i="1"/>
  <c r="J132" i="1"/>
  <c r="I132" i="1"/>
  <c r="G132" i="1"/>
  <c r="F132" i="1"/>
  <c r="D132" i="1"/>
  <c r="V131" i="1"/>
  <c r="E131" i="1"/>
  <c r="V130" i="1"/>
  <c r="E130" i="1"/>
  <c r="C130" i="3" s="1"/>
  <c r="N130" i="3" s="1"/>
  <c r="V129" i="1"/>
  <c r="E129" i="1"/>
  <c r="V128" i="1"/>
  <c r="E128" i="1"/>
  <c r="V127" i="1"/>
  <c r="E127" i="1"/>
  <c r="V126" i="1"/>
  <c r="E126" i="1"/>
  <c r="V125" i="1"/>
  <c r="E125" i="1"/>
  <c r="V124" i="1"/>
  <c r="E124" i="1"/>
  <c r="V123" i="1"/>
  <c r="E123" i="1"/>
  <c r="V122" i="1"/>
  <c r="E122" i="1"/>
  <c r="V121" i="1"/>
  <c r="E121" i="1"/>
  <c r="V120" i="1"/>
  <c r="E120" i="1"/>
  <c r="V119" i="1"/>
  <c r="E119" i="1"/>
  <c r="V118" i="1"/>
  <c r="E118" i="1"/>
  <c r="V117" i="1"/>
  <c r="E117" i="1"/>
  <c r="V116" i="1"/>
  <c r="E116" i="1"/>
  <c r="V115" i="1"/>
  <c r="E115" i="1"/>
  <c r="V114" i="1"/>
  <c r="E114" i="1"/>
  <c r="V113" i="1"/>
  <c r="E113" i="1"/>
  <c r="V112" i="1"/>
  <c r="E112" i="1"/>
  <c r="V111" i="1"/>
  <c r="E111" i="1"/>
  <c r="V110" i="1"/>
  <c r="E110" i="1"/>
  <c r="V109" i="1"/>
  <c r="E109" i="1"/>
  <c r="V108" i="1"/>
  <c r="E108" i="1"/>
  <c r="V107" i="1"/>
  <c r="E107" i="1"/>
  <c r="V106" i="1"/>
  <c r="E106" i="1"/>
  <c r="V105" i="1"/>
  <c r="E105" i="1"/>
  <c r="V104" i="1"/>
  <c r="E104" i="1"/>
  <c r="V103" i="1"/>
  <c r="E103" i="1"/>
  <c r="V102" i="1"/>
  <c r="E102" i="1"/>
  <c r="V101" i="1"/>
  <c r="E101" i="1"/>
  <c r="V100" i="1"/>
  <c r="E100" i="1"/>
  <c r="V99" i="1"/>
  <c r="E99" i="1"/>
  <c r="V98" i="1"/>
  <c r="E98" i="1"/>
  <c r="V97" i="1"/>
  <c r="E97" i="1"/>
  <c r="V96" i="1"/>
  <c r="E96" i="1"/>
  <c r="V95" i="1"/>
  <c r="E95" i="1"/>
  <c r="V94" i="1"/>
  <c r="E94" i="1"/>
  <c r="V93" i="1"/>
  <c r="E93" i="1"/>
  <c r="V92" i="1"/>
  <c r="E92" i="1"/>
  <c r="V91" i="1"/>
  <c r="E91" i="1"/>
  <c r="V90" i="1"/>
  <c r="E90" i="1"/>
  <c r="V89" i="1"/>
  <c r="E89" i="1"/>
  <c r="V88" i="1"/>
  <c r="E88" i="1"/>
  <c r="V87" i="1"/>
  <c r="E87" i="1"/>
  <c r="V86" i="1"/>
  <c r="E86" i="1"/>
  <c r="V85" i="1"/>
  <c r="E85" i="1"/>
  <c r="V84" i="1"/>
  <c r="E84" i="1"/>
  <c r="V83" i="1"/>
  <c r="E83" i="1"/>
  <c r="V82" i="1"/>
  <c r="E82" i="1"/>
  <c r="V81" i="1"/>
  <c r="E81" i="1"/>
  <c r="V80" i="1"/>
  <c r="E80" i="1"/>
  <c r="V79" i="1"/>
  <c r="E79" i="1"/>
  <c r="V78" i="1"/>
  <c r="E78" i="1"/>
  <c r="V77" i="1"/>
  <c r="E77" i="1"/>
  <c r="V76" i="1"/>
  <c r="E76" i="1"/>
  <c r="V75" i="1"/>
  <c r="E75" i="1"/>
  <c r="V74" i="1"/>
  <c r="E74" i="1"/>
  <c r="V73" i="1"/>
  <c r="E73" i="1"/>
  <c r="V72" i="1"/>
  <c r="E72" i="1"/>
  <c r="V71" i="1"/>
  <c r="E71" i="1"/>
  <c r="V70" i="1"/>
  <c r="E70" i="1"/>
  <c r="V69" i="1"/>
  <c r="E69" i="1"/>
  <c r="V68" i="1"/>
  <c r="E68" i="1"/>
  <c r="V67" i="1"/>
  <c r="E67" i="1"/>
  <c r="V66" i="1"/>
  <c r="E66" i="1"/>
  <c r="V65" i="1"/>
  <c r="E65" i="1"/>
  <c r="V64" i="1"/>
  <c r="E64" i="1"/>
  <c r="V63" i="1"/>
  <c r="E63" i="1"/>
  <c r="V62" i="1"/>
  <c r="E62" i="1"/>
  <c r="V61" i="1"/>
  <c r="E61" i="1"/>
  <c r="V60" i="1"/>
  <c r="E60" i="1"/>
  <c r="V59" i="1"/>
  <c r="E59" i="1"/>
  <c r="V58" i="1"/>
  <c r="E58" i="1"/>
  <c r="V57" i="1"/>
  <c r="E57" i="1"/>
  <c r="V56" i="1"/>
  <c r="E56" i="1"/>
  <c r="V55" i="1"/>
  <c r="E55" i="1"/>
  <c r="V54" i="1"/>
  <c r="E54" i="1"/>
  <c r="V53" i="1"/>
  <c r="E53" i="1"/>
  <c r="V52" i="1"/>
  <c r="E52" i="1"/>
  <c r="V51" i="1"/>
  <c r="E51" i="1"/>
  <c r="V50" i="1"/>
  <c r="E50" i="1"/>
  <c r="V49" i="1"/>
  <c r="E49" i="1"/>
  <c r="V48" i="1"/>
  <c r="E48" i="1"/>
  <c r="V47" i="1"/>
  <c r="E47" i="1"/>
  <c r="V46" i="1"/>
  <c r="E46" i="1"/>
  <c r="V45" i="1"/>
  <c r="E45" i="1"/>
  <c r="V44" i="1"/>
  <c r="E44" i="1"/>
  <c r="V43" i="1"/>
  <c r="E43" i="1"/>
  <c r="V42" i="1"/>
  <c r="E42" i="1"/>
  <c r="C42" i="3" s="1"/>
  <c r="N42" i="3" s="1"/>
  <c r="V41" i="1"/>
  <c r="E41" i="1"/>
  <c r="V40" i="1"/>
  <c r="E40" i="1"/>
  <c r="V39" i="1"/>
  <c r="E39" i="1"/>
  <c r="V38" i="1"/>
  <c r="E38" i="1"/>
  <c r="V37" i="1"/>
  <c r="E37" i="1"/>
  <c r="V36" i="1"/>
  <c r="E36" i="1"/>
  <c r="V35" i="1"/>
  <c r="E35" i="1"/>
  <c r="V34" i="1"/>
  <c r="E34" i="1"/>
  <c r="C34" i="3" s="1"/>
  <c r="N34" i="3" s="1"/>
  <c r="V33" i="1"/>
  <c r="E33" i="1"/>
  <c r="V32" i="1"/>
  <c r="E32" i="1"/>
  <c r="V31" i="1"/>
  <c r="E31" i="1"/>
  <c r="V30" i="1"/>
  <c r="E30" i="1"/>
  <c r="V29" i="1"/>
  <c r="E29" i="1"/>
  <c r="V28" i="1"/>
  <c r="E28" i="1"/>
  <c r="V27" i="1"/>
  <c r="E27" i="1"/>
  <c r="V26" i="1"/>
  <c r="E26" i="1"/>
  <c r="V25" i="1"/>
  <c r="E25" i="1"/>
  <c r="V24" i="1"/>
  <c r="E24" i="1"/>
  <c r="V23" i="1"/>
  <c r="E23" i="1"/>
  <c r="V22" i="1"/>
  <c r="E22" i="1"/>
  <c r="V21" i="1"/>
  <c r="E21" i="1"/>
  <c r="V20" i="1"/>
  <c r="E20" i="1"/>
  <c r="V19" i="1"/>
  <c r="E19" i="1"/>
  <c r="V18" i="1"/>
  <c r="P18" i="1"/>
  <c r="E18" i="1"/>
  <c r="C18" i="3" s="1"/>
  <c r="N18" i="3" s="1"/>
  <c r="V17" i="1"/>
  <c r="E17" i="1"/>
  <c r="V16" i="1"/>
  <c r="E16" i="1"/>
  <c r="V15" i="1"/>
  <c r="E15" i="1"/>
  <c r="V14" i="1"/>
  <c r="E14" i="1"/>
  <c r="V13" i="1"/>
  <c r="E13" i="1"/>
  <c r="V12" i="1"/>
  <c r="E12" i="1"/>
  <c r="V11" i="1"/>
  <c r="E11" i="1"/>
  <c r="V10" i="1"/>
  <c r="E10" i="1"/>
  <c r="V9" i="1"/>
  <c r="E9" i="1"/>
  <c r="V8" i="1"/>
  <c r="E8" i="1"/>
  <c r="V7" i="1"/>
  <c r="C132" i="1"/>
  <c r="P28" i="1" l="1"/>
  <c r="C28" i="3"/>
  <c r="N28" i="3" s="1"/>
  <c r="P43" i="1"/>
  <c r="C43" i="3"/>
  <c r="N43" i="3" s="1"/>
  <c r="P59" i="1"/>
  <c r="C59" i="3"/>
  <c r="N59" i="3" s="1"/>
  <c r="P79" i="1"/>
  <c r="C79" i="3"/>
  <c r="N79" i="3" s="1"/>
  <c r="P103" i="1"/>
  <c r="C103" i="3"/>
  <c r="N103" i="3" s="1"/>
  <c r="P17" i="1"/>
  <c r="C17" i="3"/>
  <c r="N17" i="3" s="1"/>
  <c r="P36" i="1"/>
  <c r="C36" i="3"/>
  <c r="N36" i="3" s="1"/>
  <c r="P60" i="1"/>
  <c r="C60" i="3"/>
  <c r="N60" i="3" s="1"/>
  <c r="P80" i="1"/>
  <c r="C80" i="3"/>
  <c r="N80" i="3" s="1"/>
  <c r="P100" i="1"/>
  <c r="C100" i="3"/>
  <c r="N100" i="3" s="1"/>
  <c r="P120" i="1"/>
  <c r="C120" i="3"/>
  <c r="N120" i="3" s="1"/>
  <c r="P10" i="1"/>
  <c r="C10" i="3"/>
  <c r="N10" i="3" s="1"/>
  <c r="P14" i="1"/>
  <c r="C14" i="3"/>
  <c r="N14" i="3" s="1"/>
  <c r="P37" i="1"/>
  <c r="C37" i="3"/>
  <c r="N37" i="3" s="1"/>
  <c r="P41" i="1"/>
  <c r="C41" i="3"/>
  <c r="N41" i="3" s="1"/>
  <c r="P63" i="1"/>
  <c r="C63" i="3"/>
  <c r="N63" i="3" s="1"/>
  <c r="P95" i="1"/>
  <c r="C95" i="3"/>
  <c r="N95" i="3" s="1"/>
  <c r="P9" i="1"/>
  <c r="C9" i="3"/>
  <c r="N9" i="3" s="1"/>
  <c r="P21" i="1"/>
  <c r="C21" i="3"/>
  <c r="N21" i="3" s="1"/>
  <c r="P29" i="1"/>
  <c r="C29" i="3"/>
  <c r="N29" i="3" s="1"/>
  <c r="P44" i="1"/>
  <c r="C44" i="3"/>
  <c r="N44" i="3" s="1"/>
  <c r="P56" i="1"/>
  <c r="C56" i="3"/>
  <c r="N56" i="3" s="1"/>
  <c r="P72" i="1"/>
  <c r="C72" i="3"/>
  <c r="N72" i="3" s="1"/>
  <c r="P84" i="1"/>
  <c r="C84" i="3"/>
  <c r="N84" i="3" s="1"/>
  <c r="P96" i="1"/>
  <c r="C96" i="3"/>
  <c r="N96" i="3" s="1"/>
  <c r="P104" i="1"/>
  <c r="C104" i="3"/>
  <c r="N104" i="3" s="1"/>
  <c r="P116" i="1"/>
  <c r="C116" i="3"/>
  <c r="N116" i="3" s="1"/>
  <c r="P128" i="1"/>
  <c r="C128" i="3"/>
  <c r="N128" i="3" s="1"/>
  <c r="P22" i="1"/>
  <c r="C22" i="3"/>
  <c r="N22" i="3" s="1"/>
  <c r="P30" i="1"/>
  <c r="C30" i="3"/>
  <c r="N30" i="3" s="1"/>
  <c r="P49" i="1"/>
  <c r="C49" i="3"/>
  <c r="N49" i="3" s="1"/>
  <c r="P57" i="1"/>
  <c r="C57" i="3"/>
  <c r="N57" i="3" s="1"/>
  <c r="P69" i="1"/>
  <c r="C69" i="3"/>
  <c r="N69" i="3" s="1"/>
  <c r="P77" i="1"/>
  <c r="C77" i="3"/>
  <c r="N77" i="3" s="1"/>
  <c r="P81" i="1"/>
  <c r="C81" i="3"/>
  <c r="N81" i="3" s="1"/>
  <c r="P89" i="1"/>
  <c r="C89" i="3"/>
  <c r="N89" i="3" s="1"/>
  <c r="P93" i="1"/>
  <c r="C93" i="3"/>
  <c r="N93" i="3" s="1"/>
  <c r="P97" i="1"/>
  <c r="C97" i="3"/>
  <c r="N97" i="3" s="1"/>
  <c r="P105" i="1"/>
  <c r="C105" i="3"/>
  <c r="N105" i="3" s="1"/>
  <c r="P109" i="1"/>
  <c r="C109" i="3"/>
  <c r="N109" i="3" s="1"/>
  <c r="P113" i="1"/>
  <c r="C113" i="3"/>
  <c r="N113" i="3" s="1"/>
  <c r="P117" i="1"/>
  <c r="C117" i="3"/>
  <c r="N117" i="3" s="1"/>
  <c r="P121" i="1"/>
  <c r="C121" i="3"/>
  <c r="N121" i="3" s="1"/>
  <c r="P125" i="1"/>
  <c r="C125" i="3"/>
  <c r="N125" i="3" s="1"/>
  <c r="P129" i="1"/>
  <c r="C129" i="3"/>
  <c r="N129" i="3" s="1"/>
  <c r="P24" i="1"/>
  <c r="C24" i="3"/>
  <c r="N24" i="3" s="1"/>
  <c r="P47" i="1"/>
  <c r="C47" i="3"/>
  <c r="N47" i="3" s="1"/>
  <c r="P67" i="1"/>
  <c r="C67" i="3"/>
  <c r="N67" i="3" s="1"/>
  <c r="P99" i="1"/>
  <c r="C99" i="3"/>
  <c r="N99" i="3" s="1"/>
  <c r="P25" i="1"/>
  <c r="C25" i="3"/>
  <c r="N25" i="3" s="1"/>
  <c r="P52" i="1"/>
  <c r="C52" i="3"/>
  <c r="N52" i="3" s="1"/>
  <c r="P64" i="1"/>
  <c r="C64" i="3"/>
  <c r="N64" i="3" s="1"/>
  <c r="P76" i="1"/>
  <c r="C76" i="3"/>
  <c r="N76" i="3" s="1"/>
  <c r="P92" i="1"/>
  <c r="C92" i="3"/>
  <c r="N92" i="3" s="1"/>
  <c r="P108" i="1"/>
  <c r="C108" i="3"/>
  <c r="N108" i="3" s="1"/>
  <c r="P124" i="1"/>
  <c r="C124" i="3"/>
  <c r="N124" i="3" s="1"/>
  <c r="P45" i="1"/>
  <c r="C45" i="3"/>
  <c r="N45" i="3" s="1"/>
  <c r="P53" i="1"/>
  <c r="C53" i="3"/>
  <c r="N53" i="3" s="1"/>
  <c r="P65" i="1"/>
  <c r="C65" i="3"/>
  <c r="N65" i="3" s="1"/>
  <c r="P73" i="1"/>
  <c r="C73" i="3"/>
  <c r="N73" i="3" s="1"/>
  <c r="P85" i="1"/>
  <c r="C85" i="3"/>
  <c r="N85" i="3" s="1"/>
  <c r="P101" i="1"/>
  <c r="C101" i="3"/>
  <c r="N101" i="3" s="1"/>
  <c r="P11" i="1"/>
  <c r="C11" i="3"/>
  <c r="N11" i="3" s="1"/>
  <c r="P15" i="1"/>
  <c r="C15" i="3"/>
  <c r="N15" i="3" s="1"/>
  <c r="P34" i="1"/>
  <c r="P38" i="1"/>
  <c r="C38" i="3"/>
  <c r="N38" i="3" s="1"/>
  <c r="P20" i="1"/>
  <c r="C20" i="3"/>
  <c r="N20" i="3" s="1"/>
  <c r="P55" i="1"/>
  <c r="C55" i="3"/>
  <c r="N55" i="3" s="1"/>
  <c r="P75" i="1"/>
  <c r="C75" i="3"/>
  <c r="N75" i="3" s="1"/>
  <c r="P87" i="1"/>
  <c r="C87" i="3"/>
  <c r="N87" i="3" s="1"/>
  <c r="P111" i="1"/>
  <c r="C111" i="3"/>
  <c r="N111" i="3" s="1"/>
  <c r="P119" i="1"/>
  <c r="C119" i="3"/>
  <c r="N119" i="3" s="1"/>
  <c r="P127" i="1"/>
  <c r="C127" i="3"/>
  <c r="N127" i="3" s="1"/>
  <c r="P13" i="1"/>
  <c r="C13" i="3"/>
  <c r="N13" i="3" s="1"/>
  <c r="P23" i="1"/>
  <c r="C23" i="3"/>
  <c r="N23" i="3" s="1"/>
  <c r="P31" i="1"/>
  <c r="C31" i="3"/>
  <c r="N31" i="3" s="1"/>
  <c r="P46" i="1"/>
  <c r="C46" i="3"/>
  <c r="N46" i="3" s="1"/>
  <c r="P50" i="1"/>
  <c r="C50" i="3"/>
  <c r="N50" i="3" s="1"/>
  <c r="P58" i="1"/>
  <c r="C58" i="3"/>
  <c r="N58" i="3" s="1"/>
  <c r="P62" i="1"/>
  <c r="C62" i="3"/>
  <c r="N62" i="3" s="1"/>
  <c r="P70" i="1"/>
  <c r="C70" i="3"/>
  <c r="N70" i="3" s="1"/>
  <c r="P74" i="1"/>
  <c r="C74" i="3"/>
  <c r="N74" i="3" s="1"/>
  <c r="P78" i="1"/>
  <c r="C78" i="3"/>
  <c r="N78" i="3" s="1"/>
  <c r="P82" i="1"/>
  <c r="C82" i="3"/>
  <c r="N82" i="3" s="1"/>
  <c r="P90" i="1"/>
  <c r="C90" i="3"/>
  <c r="N90" i="3" s="1"/>
  <c r="P94" i="1"/>
  <c r="C94" i="3"/>
  <c r="N94" i="3" s="1"/>
  <c r="P98" i="1"/>
  <c r="C98" i="3"/>
  <c r="N98" i="3" s="1"/>
  <c r="P102" i="1"/>
  <c r="C102" i="3"/>
  <c r="N102" i="3" s="1"/>
  <c r="P106" i="1"/>
  <c r="C106" i="3"/>
  <c r="N106" i="3" s="1"/>
  <c r="P110" i="1"/>
  <c r="C110" i="3"/>
  <c r="N110" i="3" s="1"/>
  <c r="P114" i="1"/>
  <c r="C114" i="3"/>
  <c r="N114" i="3" s="1"/>
  <c r="P118" i="1"/>
  <c r="C118" i="3"/>
  <c r="N118" i="3" s="1"/>
  <c r="P122" i="1"/>
  <c r="C122" i="3"/>
  <c r="N122" i="3" s="1"/>
  <c r="P126" i="1"/>
  <c r="C126" i="3"/>
  <c r="N126" i="3" s="1"/>
  <c r="P32" i="1"/>
  <c r="C32" i="3"/>
  <c r="N32" i="3" s="1"/>
  <c r="P51" i="1"/>
  <c r="C51" i="3"/>
  <c r="N51" i="3" s="1"/>
  <c r="P71" i="1"/>
  <c r="C71" i="3"/>
  <c r="N71" i="3" s="1"/>
  <c r="P83" i="1"/>
  <c r="C83" i="3"/>
  <c r="N83" i="3" s="1"/>
  <c r="P91" i="1"/>
  <c r="C91" i="3"/>
  <c r="N91" i="3" s="1"/>
  <c r="P107" i="1"/>
  <c r="C107" i="3"/>
  <c r="N107" i="3" s="1"/>
  <c r="P115" i="1"/>
  <c r="C115" i="3"/>
  <c r="N115" i="3" s="1"/>
  <c r="P123" i="1"/>
  <c r="C123" i="3"/>
  <c r="N123" i="3" s="1"/>
  <c r="P40" i="1"/>
  <c r="C40" i="3"/>
  <c r="N40" i="3" s="1"/>
  <c r="P131" i="1"/>
  <c r="C131" i="3"/>
  <c r="N131" i="3" s="1"/>
  <c r="P33" i="1"/>
  <c r="C33" i="3"/>
  <c r="N33" i="3" s="1"/>
  <c r="P48" i="1"/>
  <c r="C48" i="3"/>
  <c r="N48" i="3" s="1"/>
  <c r="P68" i="1"/>
  <c r="C68" i="3"/>
  <c r="N68" i="3" s="1"/>
  <c r="P88" i="1"/>
  <c r="C88" i="3"/>
  <c r="N88" i="3" s="1"/>
  <c r="P112" i="1"/>
  <c r="C112" i="3"/>
  <c r="N112" i="3" s="1"/>
  <c r="P26" i="1"/>
  <c r="C26" i="3"/>
  <c r="N26" i="3" s="1"/>
  <c r="P61" i="1"/>
  <c r="C61" i="3"/>
  <c r="N61" i="3" s="1"/>
  <c r="P19" i="1"/>
  <c r="C19" i="3"/>
  <c r="N19" i="3" s="1"/>
  <c r="P27" i="1"/>
  <c r="C27" i="3"/>
  <c r="N27" i="3" s="1"/>
  <c r="P42" i="1"/>
  <c r="P54" i="1"/>
  <c r="C54" i="3"/>
  <c r="N54" i="3" s="1"/>
  <c r="P66" i="1"/>
  <c r="C66" i="3"/>
  <c r="N66" i="3" s="1"/>
  <c r="P86" i="1"/>
  <c r="C86" i="3"/>
  <c r="N86" i="3" s="1"/>
  <c r="P8" i="1"/>
  <c r="C8" i="3"/>
  <c r="N8" i="3" s="1"/>
  <c r="P12" i="1"/>
  <c r="C12" i="3"/>
  <c r="N12" i="3" s="1"/>
  <c r="P16" i="1"/>
  <c r="C16" i="3"/>
  <c r="N16" i="3" s="1"/>
  <c r="P35" i="1"/>
  <c r="C35" i="3"/>
  <c r="N35" i="3" s="1"/>
  <c r="P39" i="1"/>
  <c r="C39" i="3"/>
  <c r="N39" i="3" s="1"/>
  <c r="P130" i="1"/>
  <c r="V132" i="1"/>
  <c r="E7" i="1"/>
  <c r="C7" i="3" s="1"/>
  <c r="N7" i="3" l="1"/>
  <c r="C132" i="3"/>
  <c r="N132" i="3" s="1"/>
  <c r="E132" i="1"/>
  <c r="P132" i="1" s="1"/>
  <c r="P7" i="1"/>
  <c r="P4" i="1" l="1"/>
  <c r="P133" i="1"/>
</calcChain>
</file>

<file path=xl/sharedStrings.xml><?xml version="1.0" encoding="utf-8"?>
<sst xmlns="http://schemas.openxmlformats.org/spreadsheetml/2006/main" count="322" uniqueCount="162">
  <si>
    <r>
      <t>Ramo General 28 Participaciones Federales</t>
    </r>
    <r>
      <rPr>
        <b/>
        <sz val="11"/>
        <color theme="1"/>
        <rFont val="Arial"/>
        <family val="2"/>
      </rPr>
      <t xml:space="preserve">, asignadas por Fondo y </t>
    </r>
    <r>
      <rPr>
        <b/>
        <sz val="11"/>
        <color rgb="FF000000"/>
        <rFont val="Arial"/>
        <family val="2"/>
      </rPr>
      <t>Municipio del Estado de Chiapas</t>
    </r>
  </si>
  <si>
    <r>
      <t>Mes de</t>
    </r>
    <r>
      <rPr>
        <b/>
        <sz val="10"/>
        <color theme="1"/>
        <rFont val="Arial"/>
        <family val="2"/>
      </rPr>
      <t xml:space="preserve"> Diciembre </t>
    </r>
    <r>
      <rPr>
        <sz val="10"/>
        <color theme="1"/>
        <rFont val="Arial"/>
        <family val="2"/>
      </rPr>
      <t xml:space="preserve">de </t>
    </r>
    <r>
      <rPr>
        <b/>
        <sz val="10"/>
        <color theme="1"/>
        <rFont val="Arial"/>
        <family val="2"/>
      </rPr>
      <t>2023</t>
    </r>
  </si>
  <si>
    <t xml:space="preserve">Cifras en pesos </t>
  </si>
  <si>
    <t>FEIEF</t>
  </si>
  <si>
    <t>Cve.</t>
  </si>
  <si>
    <t>Municipio</t>
  </si>
  <si>
    <t xml:space="preserve">FGP </t>
  </si>
  <si>
    <r>
      <t xml:space="preserve">2do ajuste 
cuatrimestral 2023 </t>
    </r>
    <r>
      <rPr>
        <sz val="7"/>
        <rFont val="Arial"/>
        <family val="2"/>
      </rPr>
      <t>3/3</t>
    </r>
  </si>
  <si>
    <t>FGP Neto</t>
  </si>
  <si>
    <t>FFM</t>
  </si>
  <si>
    <t>ISAN</t>
  </si>
  <si>
    <t>IEPS</t>
  </si>
  <si>
    <t>FOFIR</t>
  </si>
  <si>
    <t>IVFGyD</t>
  </si>
  <si>
    <t>FoCo</t>
  </si>
  <si>
    <t>FoCo ISAN</t>
  </si>
  <si>
    <t>FEXHI</t>
  </si>
  <si>
    <t>ISR EBI</t>
  </si>
  <si>
    <t>ISR 3B LCF</t>
  </si>
  <si>
    <t>TOTAL</t>
  </si>
  <si>
    <t>Compensación sobre 
Participaciones FGP</t>
  </si>
  <si>
    <t>FGP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</si>
  <si>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</si>
  <si>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</si>
  <si>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</si>
  <si>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</si>
  <si>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</si>
  <si>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</si>
  <si>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</si>
  <si>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Ángel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</si>
  <si>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</si>
  <si>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</si>
  <si>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</si>
  <si>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</si>
  <si>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</si>
  <si>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El Bosque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</si>
  <si>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</si>
  <si>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</si>
  <si>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</si>
  <si>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</si>
  <si>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</si>
  <si>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>La Concordia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</si>
  <si>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</si>
  <si>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</si>
  <si>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</si>
  <si>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</si>
  <si>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</si>
  <si>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</si>
  <si>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</si>
  <si>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</si>
  <si>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</si>
  <si>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</si>
  <si>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</si>
  <si>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</si>
  <si>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</si>
  <si>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</si>
  <si>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</si>
  <si>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>La Grandeza</t>
  </si>
  <si>
    <t xml:space="preserve">Huehuetán </t>
  </si>
  <si>
    <t xml:space="preserve">Huixtán </t>
  </si>
  <si>
    <t xml:space="preserve">Huitiupán </t>
  </si>
  <si>
    <t xml:space="preserve">Huixtla </t>
  </si>
  <si>
    <t>La Independencia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</si>
  <si>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</si>
  <si>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</si>
  <si>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</si>
  <si>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</si>
  <si>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</si>
  <si>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</si>
  <si>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</si>
  <si>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</si>
  <si>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>La Libertad</t>
  </si>
  <si>
    <t xml:space="preserve">Mapastepec </t>
  </si>
  <si>
    <t>Las Margaritas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</si>
  <si>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</si>
  <si>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</si>
  <si>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</si>
  <si>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</si>
  <si>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</si>
  <si>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</si>
  <si>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</si>
  <si>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</si>
  <si>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</si>
  <si>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</si>
  <si>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</si>
  <si>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</si>
  <si>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</si>
  <si>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</si>
  <si>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</si>
  <si>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</si>
  <si>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</si>
  <si>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>El Porvenir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</si>
  <si>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</si>
  <si>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</si>
  <si>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</si>
  <si>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</si>
  <si>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>Las Rosas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</si>
  <si>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</si>
  <si>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</si>
  <si>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</si>
  <si>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</si>
  <si>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</si>
  <si>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</si>
  <si>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</si>
  <si>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</si>
  <si>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</si>
  <si>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</si>
  <si>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</si>
  <si>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</si>
  <si>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</si>
  <si>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</si>
  <si>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</si>
  <si>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</si>
  <si>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</si>
  <si>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</si>
  <si>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</si>
  <si>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</si>
  <si>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</si>
  <si>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</si>
  <si>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>La Trinitaria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</si>
  <si>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</si>
  <si>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</si>
  <si>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</si>
  <si>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</si>
  <si>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</si>
  <si>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</si>
  <si>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</si>
  <si>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</si>
  <si>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</si>
  <si>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</si>
  <si>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</si>
  <si>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</si>
  <si>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</si>
  <si>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</si>
  <si>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</si>
  <si>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</si>
  <si>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</si>
  <si>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</si>
  <si>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</si>
  <si>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</si>
  <si>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Capitán Luis Ángel Vidal</t>
  </si>
  <si>
    <t>Rincón Chamula San Pedro</t>
  </si>
  <si>
    <t>El Parral</t>
  </si>
  <si>
    <t>Emiliano Zapata</t>
  </si>
  <si>
    <t>Mezcalapa</t>
  </si>
  <si>
    <t>Honduras de la Sierra</t>
  </si>
  <si>
    <t>000</t>
  </si>
  <si>
    <t>Belisario Domínguez</t>
  </si>
  <si>
    <t>Total</t>
  </si>
  <si>
    <t>Las sumas pueden no ser exactas, debido al  redondeo, que genera diferencias poco significativas.</t>
  </si>
  <si>
    <t>Descripción:</t>
  </si>
  <si>
    <t>FGP: Fondo General de Participaciones</t>
  </si>
  <si>
    <t>FFM: Fondo de Fomento Municipal</t>
  </si>
  <si>
    <t>ISAN: Impuesto sobre Automóviles Nuevos</t>
  </si>
  <si>
    <t>IEPS: Impuesto Especial sobre Producción y Servicios</t>
  </si>
  <si>
    <t>FOFIR: Fondo de Fiscalización y Recaudación</t>
  </si>
  <si>
    <t>IVFGyD: Impuesto a la venta final de gasolinas y diesel</t>
  </si>
  <si>
    <t>FoCo: Fondo de Compensación</t>
  </si>
  <si>
    <t>FoCo ISAN: Fondo de Compensación del ISAN</t>
  </si>
  <si>
    <t>FEXHI: Fondo de Extracción de Hidrocarburos</t>
  </si>
  <si>
    <t>ISR EBI: Impuesto sobre la Renta que se cause por la Enajenación de Bienes Inmuebles</t>
  </si>
  <si>
    <t>ISR 3B LCF: Impuesto sobre la Renta que enteren a la Federación, de conformidad con lo dispuesto por el artículo 3-B de la Ley de Coordinación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</si>
</sst>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#,##0.0_ ;[Red]\-#,##0.0\ "/>
  </numFmts>
  <fonts count="19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color theme="0" tint="-0.49998474074526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9"/>
      <color theme="1"/>
      <name val="Arial"/>
      <family val="2"/>
    </font>
    <font>
      <i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/>
      <right/>
      <top style="dotted">
        <color theme="0" tint="-0.24994659260841701"/>
      </top>
      <bottom/>
      <diagonal/>
    </border>
    <border>
      <left/>
      <right/>
      <top/>
      <bottom style="dotted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56">
    <xf numFmtId="0" fontId="0" fillId="0" borderId="0" xfId="0"/>
    <xf numFmtId="0" fontId="2" fillId="2" borderId="0" xfId="0" applyFont="1" applyFill="1" applyAlignment="1">
      <alignment vertical="center"/>
    </xf>
    <xf numFmtId="3" fontId="5" fillId="2" borderId="0" xfId="0" applyNumberFormat="1" applyFont="1" applyFill="1" applyAlignment="1">
      <alignment vertical="center"/>
    </xf>
    <xf numFmtId="3" fontId="8" fillId="2" borderId="0" xfId="1" applyNumberFormat="1" applyFont="1" applyFill="1" applyBorder="1" applyAlignment="1">
      <alignment vertical="center"/>
    </xf>
    <xf numFmtId="3" fontId="9" fillId="2" borderId="0" xfId="1" applyNumberFormat="1" applyFont="1" applyFill="1" applyBorder="1" applyAlignment="1">
      <alignment vertical="center"/>
    </xf>
    <xf numFmtId="164" fontId="11" fillId="2" borderId="0" xfId="2" applyNumberFormat="1" applyFont="1" applyFill="1" applyBorder="1" applyAlignment="1">
      <alignment vertical="center" wrapText="1"/>
    </xf>
    <xf numFmtId="43" fontId="2" fillId="2" borderId="0" xfId="0" applyNumberFormat="1" applyFont="1" applyFill="1" applyBorder="1" applyAlignment="1">
      <alignment vertical="center"/>
    </xf>
    <xf numFmtId="3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vertical="center" wrapText="1"/>
    </xf>
    <xf numFmtId="0" fontId="15" fillId="3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4" xfId="3" applyFont="1" applyFill="1" applyBorder="1" applyAlignment="1" applyProtection="1">
      <alignment vertical="center" wrapText="1"/>
    </xf>
    <xf numFmtId="3" fontId="15" fillId="2" borderId="4" xfId="3" applyNumberFormat="1" applyFont="1" applyFill="1" applyBorder="1" applyAlignment="1" applyProtection="1">
      <alignment vertical="center" wrapText="1"/>
    </xf>
    <xf numFmtId="4" fontId="15" fillId="2" borderId="4" xfId="3" applyNumberFormat="1" applyFont="1" applyFill="1" applyBorder="1" applyAlignment="1" applyProtection="1">
      <alignment vertical="center" wrapText="1"/>
    </xf>
    <xf numFmtId="3" fontId="12" fillId="4" borderId="4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3" fontId="6" fillId="2" borderId="0" xfId="0" applyNumberFormat="1" applyFont="1" applyFill="1" applyAlignment="1">
      <alignment vertical="center"/>
    </xf>
    <xf numFmtId="0" fontId="15" fillId="2" borderId="4" xfId="0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3" fontId="12" fillId="4" borderId="1" xfId="0" applyNumberFormat="1" applyFont="1" applyFill="1" applyBorder="1" applyAlignment="1">
      <alignment horizontal="right" vertical="center"/>
    </xf>
    <xf numFmtId="0" fontId="17" fillId="2" borderId="5" xfId="0" applyFont="1" applyFill="1" applyBorder="1" applyAlignment="1">
      <alignment vertical="center"/>
    </xf>
    <xf numFmtId="0" fontId="17" fillId="2" borderId="5" xfId="0" applyFont="1" applyFill="1" applyBorder="1" applyAlignment="1">
      <alignment horizontal="center" vertical="center"/>
    </xf>
    <xf numFmtId="3" fontId="17" fillId="2" borderId="5" xfId="0" applyNumberFormat="1" applyFont="1" applyFill="1" applyBorder="1" applyAlignment="1">
      <alignment horizontal="right" vertical="center"/>
    </xf>
    <xf numFmtId="3" fontId="12" fillId="4" borderId="5" xfId="0" applyNumberFormat="1" applyFont="1" applyFill="1" applyBorder="1" applyAlignment="1">
      <alignment horizontal="right" vertical="center"/>
    </xf>
    <xf numFmtId="3" fontId="17" fillId="4" borderId="5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vertical="center"/>
    </xf>
    <xf numFmtId="3" fontId="8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8" fillId="2" borderId="0" xfId="1" applyFont="1" applyFill="1" applyBorder="1" applyAlignment="1">
      <alignment horizontal="center" vertical="center"/>
    </xf>
    <xf numFmtId="41" fontId="8" fillId="2" borderId="0" xfId="0" applyNumberFormat="1" applyFont="1" applyFill="1" applyAlignment="1">
      <alignment vertical="center" wrapText="1"/>
    </xf>
    <xf numFmtId="41" fontId="8" fillId="2" borderId="0" xfId="0" applyNumberFormat="1" applyFont="1" applyFill="1" applyAlignment="1">
      <alignment horizontal="left" vertical="center"/>
    </xf>
    <xf numFmtId="41" fontId="8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13" fillId="2" borderId="0" xfId="0" applyFont="1" applyFill="1" applyBorder="1" applyAlignment="1">
      <alignment vertical="center"/>
    </xf>
    <xf numFmtId="41" fontId="8" fillId="2" borderId="0" xfId="1" applyNumberFormat="1" applyFont="1" applyFill="1" applyBorder="1" applyAlignment="1">
      <alignment horizontal="left" vertical="center"/>
    </xf>
    <xf numFmtId="41" fontId="8" fillId="2" borderId="0" xfId="1" applyNumberFormat="1" applyFont="1" applyFill="1" applyBorder="1" applyAlignment="1">
      <alignment vertical="center"/>
    </xf>
    <xf numFmtId="0" fontId="0" fillId="2" borderId="0" xfId="0" applyFill="1" applyAlignment="1">
      <alignment horizontal="left" vertical="center"/>
    </xf>
    <xf numFmtId="41" fontId="8" fillId="2" borderId="0" xfId="0" applyNumberFormat="1" applyFont="1" applyFill="1" applyAlignment="1">
      <alignment horizontal="left" vertical="center"/>
    </xf>
    <xf numFmtId="4" fontId="6" fillId="2" borderId="0" xfId="0" applyNumberFormat="1" applyFont="1" applyFill="1" applyAlignment="1">
      <alignment vertical="center"/>
    </xf>
    <xf numFmtId="41" fontId="8" fillId="2" borderId="0" xfId="0" applyNumberFormat="1" applyFont="1" applyFill="1" applyAlignment="1">
      <alignment horizontal="left" vertical="center"/>
    </xf>
    <xf numFmtId="41" fontId="8" fillId="2" borderId="0" xfId="0" applyNumberFormat="1" applyFont="1" applyFill="1" applyAlignment="1">
      <alignment horizontal="left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3" fontId="12" fillId="3" borderId="1" xfId="0" applyNumberFormat="1" applyFont="1" applyFill="1" applyBorder="1" applyAlignment="1">
      <alignment horizontal="center" vertical="center"/>
    </xf>
    <xf numFmtId="3" fontId="12" fillId="3" borderId="2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</cellXfs>
  <cellStyles count="5">
    <cellStyle name="Hipervínculo" xfId="3" builtinId="8"/>
    <cellStyle name="Normal" xfId="0" builtinId="0"/>
    <cellStyle name="Normal 2" xfId="2" xr:uid="{00000000-0005-0000-0000-000002000000}"/>
    <cellStyle name="Normal 3" xfId="1" xr:uid="{00000000-0005-0000-0000-000003000000}"/>
    <cellStyle name="Normal 4" xfId="4" xr:uid="{00000000-0005-0000-0000-000004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48"/>
  <sheetViews>
    <sheetView tabSelected="1" zoomScale="115" zoomScaleNormal="115" workbookViewId="0">
      <pane xSplit="2" ySplit="6" topLeftCell="C7" activePane="bottomRight" state="frozen"/>
      <selection pane="topRight" activeCell="D1" sqref="D1"/>
      <selection pane="bottomLeft" activeCell="A6" sqref="A6"/>
      <selection pane="bottomRight" activeCell="B138" sqref="B138"/>
    </sheetView>
  </sheetViews>
  <sheetFormatPr baseColWidth="10" defaultRowHeight="11.25" x14ac:dyDescent="0.3"/>
  <cols>
    <col min="1" max="1" width="4.42578125" style="27" bestFit="1" customWidth="1"/>
    <col min="2" max="2" width="24.42578125" style="27" bestFit="1" customWidth="1"/>
    <col min="3" max="3" width="13.28515625" style="27" customWidth="1"/>
    <col min="4" max="4" width="16.5703125" style="27" customWidth="1"/>
    <col min="5" max="5" width="12.28515625" style="27" customWidth="1"/>
    <col min="6" max="6" width="10.85546875" style="27" customWidth="1"/>
    <col min="7" max="7" width="11.28515625" style="27" customWidth="1"/>
    <col min="8" max="8" width="8.85546875" style="27" customWidth="1"/>
    <col min="9" max="11" width="11.28515625" style="27" customWidth="1"/>
    <col min="12" max="12" width="9.5703125" style="27" customWidth="1"/>
    <col min="13" max="14" width="8.85546875" style="27" customWidth="1"/>
    <col min="15" max="15" width="10.140625" style="27" customWidth="1"/>
    <col min="16" max="16" width="14.85546875" style="27" customWidth="1"/>
    <col min="17" max="17" width="0.85546875" style="27" customWidth="1"/>
    <col min="18" max="18" width="12.28515625" style="27" customWidth="1"/>
    <col min="19" max="19" width="11.28515625" style="27" customWidth="1"/>
    <col min="20" max="20" width="10.42578125" style="27" customWidth="1"/>
    <col min="21" max="21" width="18.28515625" style="27" bestFit="1" customWidth="1"/>
    <col min="22" max="22" width="11.42578125" style="27"/>
    <col min="23" max="23" width="12.7109375" style="27" bestFit="1" customWidth="1"/>
    <col min="24" max="16384" width="11.42578125" style="27"/>
  </cols>
  <sheetData>
    <row r="1" spans="1:24" s="1" customFormat="1" ht="15" x14ac:dyDescent="0.3">
      <c r="B1" s="50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2"/>
    </row>
    <row r="2" spans="1:24" s="1" customFormat="1" ht="14.25" x14ac:dyDescent="0.3">
      <c r="B2" s="51" t="s">
        <v>1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3"/>
    </row>
    <row r="3" spans="1:24" s="1" customFormat="1" ht="14.25" x14ac:dyDescent="0.3">
      <c r="B3" s="52" t="s">
        <v>2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4"/>
    </row>
    <row r="4" spans="1:24" s="1" customFormat="1" ht="12.75" customHeight="1" x14ac:dyDescent="0.3">
      <c r="G4" s="5"/>
      <c r="H4" s="6"/>
      <c r="P4" s="7">
        <f>P132+V132</f>
        <v>672148145.90999985</v>
      </c>
      <c r="R4" s="7"/>
      <c r="S4" s="7"/>
      <c r="U4" s="8" t="s">
        <v>3</v>
      </c>
    </row>
    <row r="5" spans="1:24" s="1" customFormat="1" ht="14.25" customHeight="1" x14ac:dyDescent="0.3">
      <c r="A5" s="53" t="s">
        <v>4</v>
      </c>
      <c r="B5" s="53" t="s">
        <v>5</v>
      </c>
      <c r="C5" s="43" t="s">
        <v>6</v>
      </c>
      <c r="D5" s="54" t="s">
        <v>7</v>
      </c>
      <c r="E5" s="43" t="s">
        <v>8</v>
      </c>
      <c r="F5" s="43" t="s">
        <v>9</v>
      </c>
      <c r="G5" s="43" t="s">
        <v>10</v>
      </c>
      <c r="H5" s="43" t="s">
        <v>11</v>
      </c>
      <c r="I5" s="43" t="s">
        <v>12</v>
      </c>
      <c r="J5" s="43" t="s">
        <v>13</v>
      </c>
      <c r="K5" s="43" t="s">
        <v>14</v>
      </c>
      <c r="L5" s="43" t="s">
        <v>15</v>
      </c>
      <c r="M5" s="43" t="s">
        <v>16</v>
      </c>
      <c r="N5" s="43" t="s">
        <v>17</v>
      </c>
      <c r="O5" s="43" t="s">
        <v>18</v>
      </c>
      <c r="P5" s="45" t="s">
        <v>19</v>
      </c>
      <c r="R5" s="9"/>
      <c r="S5" s="9"/>
      <c r="T5" s="9"/>
      <c r="U5" s="47" t="s">
        <v>20</v>
      </c>
      <c r="V5" s="45" t="s">
        <v>19</v>
      </c>
    </row>
    <row r="6" spans="1:24" s="8" customFormat="1" ht="14.25" x14ac:dyDescent="0.3">
      <c r="A6" s="44"/>
      <c r="B6" s="44"/>
      <c r="C6" s="44"/>
      <c r="D6" s="55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6"/>
      <c r="R6" s="10" t="s">
        <v>21</v>
      </c>
      <c r="S6" s="10" t="s">
        <v>9</v>
      </c>
      <c r="T6" s="10" t="s">
        <v>12</v>
      </c>
      <c r="U6" s="48"/>
      <c r="V6" s="46"/>
    </row>
    <row r="7" spans="1:24" s="16" customFormat="1" ht="12" customHeight="1" x14ac:dyDescent="0.3">
      <c r="A7" s="11">
        <v>1</v>
      </c>
      <c r="B7" s="12" t="s">
        <v>22</v>
      </c>
      <c r="C7" s="14">
        <v>2058597.3</v>
      </c>
      <c r="D7" s="13">
        <v>-204335.87333333332</v>
      </c>
      <c r="E7" s="13">
        <f>C7+D7</f>
        <v>1854261.4266666668</v>
      </c>
      <c r="F7" s="13">
        <v>283605.99</v>
      </c>
      <c r="G7" s="13">
        <v>18102.96</v>
      </c>
      <c r="H7" s="13">
        <v>13086.48</v>
      </c>
      <c r="I7" s="13">
        <v>7277.38</v>
      </c>
      <c r="J7" s="13">
        <v>35014.550000000003</v>
      </c>
      <c r="K7" s="13">
        <v>46929.68</v>
      </c>
      <c r="L7" s="13">
        <v>2801.57</v>
      </c>
      <c r="M7" s="13">
        <v>0</v>
      </c>
      <c r="N7" s="13">
        <v>1514.11</v>
      </c>
      <c r="O7" s="13">
        <v>0</v>
      </c>
      <c r="P7" s="15">
        <f>E7+F7+G7+H7+I7+J7+K7+L7+M7+N7+O7</f>
        <v>2262594.1466666665</v>
      </c>
      <c r="R7" s="13">
        <v>90042.45</v>
      </c>
      <c r="S7" s="13">
        <v>15467.9</v>
      </c>
      <c r="T7" s="13">
        <v>114.62</v>
      </c>
      <c r="U7" s="13">
        <v>-24809.26</v>
      </c>
      <c r="V7" s="15">
        <f>R7+S7+T7+U7</f>
        <v>80815.709999999992</v>
      </c>
      <c r="W7" s="17"/>
      <c r="X7" s="17"/>
    </row>
    <row r="8" spans="1:24" s="16" customFormat="1" ht="12" customHeight="1" x14ac:dyDescent="0.3">
      <c r="A8" s="11">
        <v>2</v>
      </c>
      <c r="B8" s="12" t="s">
        <v>23</v>
      </c>
      <c r="C8" s="14">
        <v>1981394.18</v>
      </c>
      <c r="D8" s="13">
        <v>-241286.72333333336</v>
      </c>
      <c r="E8" s="13">
        <f t="shared" ref="E8:E71" si="0">C8+D8</f>
        <v>1740107.4566666665</v>
      </c>
      <c r="F8" s="13">
        <v>331264.34000000003</v>
      </c>
      <c r="G8" s="13">
        <v>21376.59</v>
      </c>
      <c r="H8" s="13">
        <v>15452.96</v>
      </c>
      <c r="I8" s="13">
        <v>8568.74</v>
      </c>
      <c r="J8" s="13">
        <v>41225.17</v>
      </c>
      <c r="K8" s="13">
        <v>55253.71</v>
      </c>
      <c r="L8" s="13">
        <v>3308.19</v>
      </c>
      <c r="M8" s="13">
        <v>0</v>
      </c>
      <c r="N8" s="13">
        <v>1787.92</v>
      </c>
      <c r="O8" s="13">
        <v>0</v>
      </c>
      <c r="P8" s="15">
        <f t="shared" ref="P8:P71" si="1">E8+F8+G8+H8+I8+J8+K8+L8+M8+N8+O8</f>
        <v>2218345.0766666667</v>
      </c>
      <c r="R8" s="13">
        <v>106325.17</v>
      </c>
      <c r="S8" s="13">
        <v>18429.91</v>
      </c>
      <c r="T8" s="13">
        <v>134.96</v>
      </c>
      <c r="U8" s="13">
        <v>-29295.62</v>
      </c>
      <c r="V8" s="15">
        <f t="shared" ref="V8:V71" si="2">R8+S8+T8+U8</f>
        <v>95594.420000000013</v>
      </c>
      <c r="W8" s="17"/>
      <c r="X8" s="17"/>
    </row>
    <row r="9" spans="1:24" s="16" customFormat="1" ht="12" customHeight="1" x14ac:dyDescent="0.3">
      <c r="A9" s="11">
        <v>3</v>
      </c>
      <c r="B9" s="12" t="s">
        <v>24</v>
      </c>
      <c r="C9" s="14">
        <v>2791341.48</v>
      </c>
      <c r="D9" s="13">
        <v>-248165.05666666667</v>
      </c>
      <c r="E9" s="13">
        <f t="shared" si="0"/>
        <v>2543176.4233333333</v>
      </c>
      <c r="F9" s="13">
        <v>420700.49</v>
      </c>
      <c r="G9" s="13">
        <v>21985.97</v>
      </c>
      <c r="H9" s="13">
        <v>15893.48</v>
      </c>
      <c r="I9" s="13">
        <v>17718.55</v>
      </c>
      <c r="J9" s="13">
        <v>52720.02</v>
      </c>
      <c r="K9" s="13">
        <v>70660.149999999994</v>
      </c>
      <c r="L9" s="13">
        <v>3402.5</v>
      </c>
      <c r="M9" s="13">
        <v>0</v>
      </c>
      <c r="N9" s="13">
        <v>1838.88</v>
      </c>
      <c r="O9" s="13">
        <v>82917</v>
      </c>
      <c r="P9" s="15">
        <f t="shared" si="1"/>
        <v>3231013.4633333329</v>
      </c>
      <c r="R9" s="13">
        <v>109356.17</v>
      </c>
      <c r="S9" s="13">
        <v>19732.46</v>
      </c>
      <c r="T9" s="13">
        <v>279.06</v>
      </c>
      <c r="U9" s="13">
        <v>-30130.75</v>
      </c>
      <c r="V9" s="15">
        <f t="shared" si="2"/>
        <v>99236.94</v>
      </c>
      <c r="W9" s="17"/>
      <c r="X9" s="17"/>
    </row>
    <row r="10" spans="1:24" s="16" customFormat="1" ht="12" customHeight="1" x14ac:dyDescent="0.3">
      <c r="A10" s="11">
        <v>4</v>
      </c>
      <c r="B10" s="18" t="s">
        <v>25</v>
      </c>
      <c r="C10" s="14">
        <v>3076527.89</v>
      </c>
      <c r="D10" s="13">
        <v>-272901.0733333333</v>
      </c>
      <c r="E10" s="13">
        <f t="shared" si="0"/>
        <v>2803626.8166666669</v>
      </c>
      <c r="F10" s="13">
        <v>473516.03</v>
      </c>
      <c r="G10" s="13">
        <v>24177.43</v>
      </c>
      <c r="H10" s="13">
        <v>17477.669999999998</v>
      </c>
      <c r="I10" s="13">
        <v>224227.4</v>
      </c>
      <c r="J10" s="13">
        <v>71922.490000000005</v>
      </c>
      <c r="K10" s="13">
        <v>96397.05</v>
      </c>
      <c r="L10" s="13">
        <v>3741.65</v>
      </c>
      <c r="M10" s="13">
        <v>0</v>
      </c>
      <c r="N10" s="13">
        <v>2022.18</v>
      </c>
      <c r="O10" s="13">
        <v>0</v>
      </c>
      <c r="P10" s="15">
        <f t="shared" si="1"/>
        <v>3717108.7166666668</v>
      </c>
      <c r="R10" s="13">
        <v>120256.32000000001</v>
      </c>
      <c r="S10" s="13">
        <v>22793.08</v>
      </c>
      <c r="T10" s="13">
        <v>3531.52</v>
      </c>
      <c r="U10" s="13">
        <v>-33134.050000000003</v>
      </c>
      <c r="V10" s="15">
        <f t="shared" si="2"/>
        <v>113446.87000000001</v>
      </c>
      <c r="W10" s="17"/>
      <c r="X10" s="17"/>
    </row>
    <row r="11" spans="1:24" s="16" customFormat="1" ht="12" customHeight="1" x14ac:dyDescent="0.3">
      <c r="A11" s="11">
        <v>5</v>
      </c>
      <c r="B11" s="12" t="s">
        <v>26</v>
      </c>
      <c r="C11" s="14">
        <v>2241618.7199999997</v>
      </c>
      <c r="D11" s="13">
        <v>-234474.53</v>
      </c>
      <c r="E11" s="13">
        <f t="shared" si="0"/>
        <v>2007144.1899999997</v>
      </c>
      <c r="F11" s="13">
        <v>419607.11</v>
      </c>
      <c r="G11" s="13">
        <v>20773.07</v>
      </c>
      <c r="H11" s="13">
        <v>15016.68</v>
      </c>
      <c r="I11" s="13">
        <v>136479.60999999999</v>
      </c>
      <c r="J11" s="13">
        <v>49063.3</v>
      </c>
      <c r="K11" s="13">
        <v>65759.09</v>
      </c>
      <c r="L11" s="13">
        <v>3214.79</v>
      </c>
      <c r="M11" s="13">
        <v>242310.39</v>
      </c>
      <c r="N11" s="13">
        <v>1737.44</v>
      </c>
      <c r="O11" s="13">
        <v>0</v>
      </c>
      <c r="P11" s="15">
        <f t="shared" si="1"/>
        <v>2961105.6699999995</v>
      </c>
      <c r="R11" s="13">
        <v>103323.32</v>
      </c>
      <c r="S11" s="13">
        <v>18934.04</v>
      </c>
      <c r="T11" s="13">
        <v>2149.52</v>
      </c>
      <c r="U11" s="13">
        <v>-28468.52</v>
      </c>
      <c r="V11" s="15">
        <f t="shared" si="2"/>
        <v>95938.360000000015</v>
      </c>
      <c r="W11" s="17"/>
      <c r="X11" s="17"/>
    </row>
    <row r="12" spans="1:24" s="16" customFormat="1" ht="12" customHeight="1" x14ac:dyDescent="0.3">
      <c r="A12" s="11">
        <v>6</v>
      </c>
      <c r="B12" s="12" t="s">
        <v>27</v>
      </c>
      <c r="C12" s="14">
        <v>3292444.8</v>
      </c>
      <c r="D12" s="13">
        <v>-277897.47666666668</v>
      </c>
      <c r="E12" s="13">
        <f t="shared" si="0"/>
        <v>3014547.3233333332</v>
      </c>
      <c r="F12" s="13">
        <v>715681.34</v>
      </c>
      <c r="G12" s="13">
        <v>24620.080000000002</v>
      </c>
      <c r="H12" s="13">
        <v>17797.66</v>
      </c>
      <c r="I12" s="13">
        <v>20890.63</v>
      </c>
      <c r="J12" s="13">
        <v>62167.14</v>
      </c>
      <c r="K12" s="13">
        <v>83322.05</v>
      </c>
      <c r="L12" s="13">
        <v>3810.15</v>
      </c>
      <c r="M12" s="13">
        <v>0</v>
      </c>
      <c r="N12" s="13">
        <v>2059.1999999999998</v>
      </c>
      <c r="O12" s="13">
        <v>0</v>
      </c>
      <c r="P12" s="15">
        <f t="shared" si="1"/>
        <v>3944895.5733333332</v>
      </c>
      <c r="R12" s="13">
        <v>122458.03</v>
      </c>
      <c r="S12" s="13">
        <v>21211.360000000001</v>
      </c>
      <c r="T12" s="13">
        <v>329.02</v>
      </c>
      <c r="U12" s="13">
        <v>-33740.68</v>
      </c>
      <c r="V12" s="15">
        <f t="shared" si="2"/>
        <v>110257.73000000001</v>
      </c>
      <c r="W12" s="17"/>
      <c r="X12" s="17"/>
    </row>
    <row r="13" spans="1:24" s="16" customFormat="1" ht="12" customHeight="1" x14ac:dyDescent="0.3">
      <c r="A13" s="11">
        <v>7</v>
      </c>
      <c r="B13" s="12" t="s">
        <v>28</v>
      </c>
      <c r="C13" s="14">
        <v>1880780.1800000002</v>
      </c>
      <c r="D13" s="13">
        <v>-251540.41333333333</v>
      </c>
      <c r="E13" s="13">
        <f t="shared" si="0"/>
        <v>1629239.7666666668</v>
      </c>
      <c r="F13" s="13">
        <v>236686.6</v>
      </c>
      <c r="G13" s="13">
        <v>22285</v>
      </c>
      <c r="H13" s="13">
        <v>16109.65</v>
      </c>
      <c r="I13" s="13">
        <v>109726.93</v>
      </c>
      <c r="J13" s="13">
        <v>22969.29</v>
      </c>
      <c r="K13" s="13">
        <v>30785.53</v>
      </c>
      <c r="L13" s="13">
        <v>3448.78</v>
      </c>
      <c r="M13" s="13">
        <v>0</v>
      </c>
      <c r="N13" s="13">
        <v>1863.89</v>
      </c>
      <c r="O13" s="13">
        <v>42896</v>
      </c>
      <c r="P13" s="15">
        <f t="shared" si="1"/>
        <v>2116011.4366666665</v>
      </c>
      <c r="R13" s="13">
        <v>110843.55</v>
      </c>
      <c r="S13" s="13">
        <v>21506.07</v>
      </c>
      <c r="T13" s="13">
        <v>1728.17</v>
      </c>
      <c r="U13" s="13">
        <v>-30540.560000000001</v>
      </c>
      <c r="V13" s="15">
        <f t="shared" si="2"/>
        <v>103537.23000000001</v>
      </c>
      <c r="W13" s="17"/>
      <c r="X13" s="17"/>
    </row>
    <row r="14" spans="1:24" s="16" customFormat="1" ht="12" customHeight="1" x14ac:dyDescent="0.3">
      <c r="A14" s="11">
        <v>8</v>
      </c>
      <c r="B14" s="12" t="s">
        <v>29</v>
      </c>
      <c r="C14" s="14">
        <v>2391007.83</v>
      </c>
      <c r="D14" s="13">
        <v>-268813.90333333332</v>
      </c>
      <c r="E14" s="13">
        <f t="shared" si="0"/>
        <v>2122193.9266666668</v>
      </c>
      <c r="F14" s="13">
        <v>382506.95</v>
      </c>
      <c r="G14" s="13">
        <v>23815.33</v>
      </c>
      <c r="H14" s="13">
        <v>17215.91</v>
      </c>
      <c r="I14" s="13">
        <v>21146.02</v>
      </c>
      <c r="J14" s="13">
        <v>62850.400000000001</v>
      </c>
      <c r="K14" s="13">
        <v>84237.81</v>
      </c>
      <c r="L14" s="13">
        <v>3685.61</v>
      </c>
      <c r="M14" s="13">
        <v>0</v>
      </c>
      <c r="N14" s="13">
        <v>1991.89</v>
      </c>
      <c r="O14" s="13">
        <v>0</v>
      </c>
      <c r="P14" s="15">
        <f t="shared" si="1"/>
        <v>2719643.8466666671</v>
      </c>
      <c r="R14" s="13">
        <v>118455.27</v>
      </c>
      <c r="S14" s="13">
        <v>21851.439999999999</v>
      </c>
      <c r="T14" s="13">
        <v>333.04</v>
      </c>
      <c r="U14" s="13">
        <v>-32637.81</v>
      </c>
      <c r="V14" s="15">
        <f t="shared" si="2"/>
        <v>108001.94</v>
      </c>
      <c r="W14" s="17"/>
      <c r="X14" s="17"/>
    </row>
    <row r="15" spans="1:24" s="16" customFormat="1" ht="12" customHeight="1" x14ac:dyDescent="0.3">
      <c r="A15" s="11">
        <v>9</v>
      </c>
      <c r="B15" s="12" t="s">
        <v>30</v>
      </c>
      <c r="C15" s="14">
        <v>4496410.67</v>
      </c>
      <c r="D15" s="13">
        <v>-381251.41</v>
      </c>
      <c r="E15" s="13">
        <f t="shared" si="0"/>
        <v>4115159.26</v>
      </c>
      <c r="F15" s="13">
        <v>660803.32999999996</v>
      </c>
      <c r="G15" s="13">
        <v>33776.639999999999</v>
      </c>
      <c r="H15" s="13">
        <v>24416.85</v>
      </c>
      <c r="I15" s="13">
        <v>16636.38</v>
      </c>
      <c r="J15" s="13">
        <v>79393.11</v>
      </c>
      <c r="K15" s="13">
        <v>106409.85</v>
      </c>
      <c r="L15" s="13">
        <v>5227.2</v>
      </c>
      <c r="M15" s="13">
        <v>0</v>
      </c>
      <c r="N15" s="13">
        <v>2825.04</v>
      </c>
      <c r="O15" s="13">
        <v>155806</v>
      </c>
      <c r="P15" s="15">
        <f t="shared" si="1"/>
        <v>5200453.6599999992</v>
      </c>
      <c r="R15" s="13">
        <v>168001.87</v>
      </c>
      <c r="S15" s="13">
        <v>29686.95</v>
      </c>
      <c r="T15" s="13">
        <v>262.02</v>
      </c>
      <c r="U15" s="13">
        <v>-46289.31</v>
      </c>
      <c r="V15" s="15">
        <f t="shared" si="2"/>
        <v>151661.53</v>
      </c>
      <c r="W15" s="17"/>
      <c r="X15" s="17"/>
    </row>
    <row r="16" spans="1:24" s="16" customFormat="1" ht="12" customHeight="1" x14ac:dyDescent="0.3">
      <c r="A16" s="11">
        <v>10</v>
      </c>
      <c r="B16" s="12" t="s">
        <v>31</v>
      </c>
      <c r="C16" s="14">
        <v>1337941.5699999998</v>
      </c>
      <c r="D16" s="13">
        <v>-158588.89666666667</v>
      </c>
      <c r="E16" s="13">
        <f t="shared" si="0"/>
        <v>1179352.6733333331</v>
      </c>
      <c r="F16" s="13">
        <v>171075.94</v>
      </c>
      <c r="G16" s="13">
        <v>14050.04</v>
      </c>
      <c r="H16" s="13">
        <v>10156.66</v>
      </c>
      <c r="I16" s="13">
        <v>4944.3</v>
      </c>
      <c r="J16" s="13">
        <v>14649.8</v>
      </c>
      <c r="K16" s="13">
        <v>19634.990000000002</v>
      </c>
      <c r="L16" s="13">
        <v>2174.35</v>
      </c>
      <c r="M16" s="13">
        <v>0</v>
      </c>
      <c r="N16" s="13">
        <v>1175.1300000000001</v>
      </c>
      <c r="O16" s="13">
        <v>0</v>
      </c>
      <c r="P16" s="15">
        <f t="shared" si="1"/>
        <v>1417213.8833333331</v>
      </c>
      <c r="R16" s="13">
        <v>69883.63</v>
      </c>
      <c r="S16" s="13">
        <v>11406.19</v>
      </c>
      <c r="T16" s="13">
        <v>77.87</v>
      </c>
      <c r="U16" s="13">
        <v>-19254.93</v>
      </c>
      <c r="V16" s="15">
        <f t="shared" si="2"/>
        <v>62112.76</v>
      </c>
      <c r="W16" s="17"/>
      <c r="X16" s="17"/>
    </row>
    <row r="17" spans="1:24" s="16" customFormat="1" ht="12" customHeight="1" x14ac:dyDescent="0.3">
      <c r="A17" s="11">
        <v>11</v>
      </c>
      <c r="B17" s="12" t="s">
        <v>32</v>
      </c>
      <c r="C17" s="14">
        <v>2582918.77</v>
      </c>
      <c r="D17" s="13">
        <v>-213082.79333333333</v>
      </c>
      <c r="E17" s="13">
        <f t="shared" si="0"/>
        <v>2369835.9766666666</v>
      </c>
      <c r="F17" s="13">
        <v>398497.73</v>
      </c>
      <c r="G17" s="13">
        <v>18877.88</v>
      </c>
      <c r="H17" s="13">
        <v>13646.67</v>
      </c>
      <c r="I17" s="13">
        <v>13346.12</v>
      </c>
      <c r="J17" s="13">
        <v>39664.82</v>
      </c>
      <c r="K17" s="13">
        <v>53162.400000000001</v>
      </c>
      <c r="L17" s="13">
        <v>2921.5</v>
      </c>
      <c r="M17" s="13">
        <v>0</v>
      </c>
      <c r="N17" s="13">
        <v>1578.93</v>
      </c>
      <c r="O17" s="13">
        <v>0</v>
      </c>
      <c r="P17" s="15">
        <f t="shared" si="1"/>
        <v>2911532.0266666664</v>
      </c>
      <c r="R17" s="13">
        <v>93896.86</v>
      </c>
      <c r="S17" s="13">
        <v>16837.09</v>
      </c>
      <c r="T17" s="13">
        <v>210.2</v>
      </c>
      <c r="U17" s="13">
        <v>-25871.26</v>
      </c>
      <c r="V17" s="15">
        <f t="shared" si="2"/>
        <v>85072.89</v>
      </c>
      <c r="W17" s="17"/>
      <c r="X17" s="17"/>
    </row>
    <row r="18" spans="1:24" s="16" customFormat="1" ht="12" customHeight="1" x14ac:dyDescent="0.3">
      <c r="A18" s="11">
        <v>12</v>
      </c>
      <c r="B18" s="12" t="s">
        <v>33</v>
      </c>
      <c r="C18" s="14">
        <v>4498865.91</v>
      </c>
      <c r="D18" s="13">
        <v>-627409.31666666665</v>
      </c>
      <c r="E18" s="13">
        <f t="shared" si="0"/>
        <v>3871456.5933333337</v>
      </c>
      <c r="F18" s="13">
        <v>1691997.08</v>
      </c>
      <c r="G18" s="13">
        <v>55584.78</v>
      </c>
      <c r="H18" s="13">
        <v>40181.78</v>
      </c>
      <c r="I18" s="13">
        <v>26139.360000000001</v>
      </c>
      <c r="J18" s="13">
        <v>125761.12</v>
      </c>
      <c r="K18" s="13">
        <v>168556.47</v>
      </c>
      <c r="L18" s="13">
        <v>8602.18</v>
      </c>
      <c r="M18" s="13">
        <v>0</v>
      </c>
      <c r="N18" s="13">
        <v>4649.05</v>
      </c>
      <c r="O18" s="13">
        <v>0</v>
      </c>
      <c r="P18" s="15">
        <f t="shared" si="1"/>
        <v>5992928.413333334</v>
      </c>
      <c r="R18" s="13">
        <v>276473.57</v>
      </c>
      <c r="S18" s="13">
        <v>170720.43</v>
      </c>
      <c r="T18" s="13">
        <v>411.69</v>
      </c>
      <c r="U18" s="13">
        <v>-76176.36</v>
      </c>
      <c r="V18" s="15">
        <f t="shared" si="2"/>
        <v>371429.33</v>
      </c>
      <c r="W18" s="17"/>
      <c r="X18" s="17"/>
    </row>
    <row r="19" spans="1:24" s="16" customFormat="1" ht="12" customHeight="1" x14ac:dyDescent="0.3">
      <c r="A19" s="11">
        <v>13</v>
      </c>
      <c r="B19" s="18" t="s">
        <v>34</v>
      </c>
      <c r="C19" s="14">
        <v>2674150.73</v>
      </c>
      <c r="D19" s="13">
        <v>-288379.34666666668</v>
      </c>
      <c r="E19" s="13">
        <f t="shared" si="0"/>
        <v>2385771.3833333333</v>
      </c>
      <c r="F19" s="13">
        <v>498915.32</v>
      </c>
      <c r="G19" s="13">
        <v>25548.720000000001</v>
      </c>
      <c r="H19" s="13">
        <v>18468.96</v>
      </c>
      <c r="I19" s="13">
        <v>24570.639999999999</v>
      </c>
      <c r="J19" s="13">
        <v>73091.070000000007</v>
      </c>
      <c r="K19" s="13">
        <v>97963.29</v>
      </c>
      <c r="L19" s="13">
        <v>3953.86</v>
      </c>
      <c r="M19" s="13">
        <v>0</v>
      </c>
      <c r="N19" s="13">
        <v>2136.87</v>
      </c>
      <c r="O19" s="13">
        <v>0</v>
      </c>
      <c r="P19" s="15">
        <f t="shared" si="1"/>
        <v>3130420.1133333333</v>
      </c>
      <c r="R19" s="13">
        <v>127076.96</v>
      </c>
      <c r="S19" s="13">
        <v>23881.99</v>
      </c>
      <c r="T19" s="13">
        <v>386.98</v>
      </c>
      <c r="U19" s="13">
        <v>-35013.33</v>
      </c>
      <c r="V19" s="15">
        <f t="shared" si="2"/>
        <v>116332.60000000002</v>
      </c>
      <c r="W19" s="17"/>
      <c r="X19" s="17"/>
    </row>
    <row r="20" spans="1:24" s="16" customFormat="1" ht="12" customHeight="1" x14ac:dyDescent="0.3">
      <c r="A20" s="11">
        <v>14</v>
      </c>
      <c r="B20" s="12" t="s">
        <v>35</v>
      </c>
      <c r="C20" s="14">
        <v>2513254.92</v>
      </c>
      <c r="D20" s="13">
        <v>-227211.58</v>
      </c>
      <c r="E20" s="13">
        <f t="shared" si="0"/>
        <v>2286043.34</v>
      </c>
      <c r="F20" s="13">
        <v>361511.33</v>
      </c>
      <c r="G20" s="13">
        <v>20129.61</v>
      </c>
      <c r="H20" s="13">
        <v>14551.53</v>
      </c>
      <c r="I20" s="13">
        <v>139166.45000000001</v>
      </c>
      <c r="J20" s="13">
        <v>48186.559999999998</v>
      </c>
      <c r="K20" s="13">
        <v>64584</v>
      </c>
      <c r="L20" s="13">
        <v>3115.21</v>
      </c>
      <c r="M20" s="13">
        <v>0</v>
      </c>
      <c r="N20" s="13">
        <v>1683.62</v>
      </c>
      <c r="O20" s="13">
        <v>0</v>
      </c>
      <c r="P20" s="15">
        <f t="shared" si="1"/>
        <v>2938971.65</v>
      </c>
      <c r="R20" s="13">
        <v>100122.83</v>
      </c>
      <c r="S20" s="13">
        <v>19770.57</v>
      </c>
      <c r="T20" s="13">
        <v>2191.84</v>
      </c>
      <c r="U20" s="13">
        <v>-27586.7</v>
      </c>
      <c r="V20" s="15">
        <f t="shared" si="2"/>
        <v>94498.54</v>
      </c>
      <c r="W20" s="17"/>
      <c r="X20" s="17"/>
    </row>
    <row r="21" spans="1:24" s="16" customFormat="1" ht="12" customHeight="1" x14ac:dyDescent="0.3">
      <c r="A21" s="11">
        <v>15</v>
      </c>
      <c r="B21" s="12" t="s">
        <v>36</v>
      </c>
      <c r="C21" s="14">
        <v>3740200.9299999997</v>
      </c>
      <c r="D21" s="13">
        <v>-364601.69666666671</v>
      </c>
      <c r="E21" s="13">
        <f t="shared" si="0"/>
        <v>3375599.2333333329</v>
      </c>
      <c r="F21" s="13">
        <v>657983.9</v>
      </c>
      <c r="G21" s="13">
        <v>32301.57</v>
      </c>
      <c r="H21" s="13">
        <v>23350.54</v>
      </c>
      <c r="I21" s="13">
        <v>20266.990000000002</v>
      </c>
      <c r="J21" s="13">
        <v>96721.9</v>
      </c>
      <c r="K21" s="13">
        <v>129635.47</v>
      </c>
      <c r="L21" s="13">
        <v>4998.92</v>
      </c>
      <c r="M21" s="13">
        <v>0</v>
      </c>
      <c r="N21" s="13">
        <v>2701.67</v>
      </c>
      <c r="O21" s="13">
        <v>0</v>
      </c>
      <c r="P21" s="15">
        <f t="shared" si="1"/>
        <v>4343560.1933333324</v>
      </c>
      <c r="R21" s="13">
        <v>160665.03</v>
      </c>
      <c r="S21" s="13">
        <v>30046.46</v>
      </c>
      <c r="T21" s="13">
        <v>319.2</v>
      </c>
      <c r="U21" s="13">
        <v>-44267.8</v>
      </c>
      <c r="V21" s="15">
        <f t="shared" si="2"/>
        <v>146762.89000000001</v>
      </c>
      <c r="W21" s="17"/>
      <c r="X21" s="17"/>
    </row>
    <row r="22" spans="1:24" s="16" customFormat="1" ht="12" customHeight="1" x14ac:dyDescent="0.3">
      <c r="A22" s="11">
        <v>16</v>
      </c>
      <c r="B22" s="12" t="s">
        <v>37</v>
      </c>
      <c r="C22" s="14">
        <v>2401120.6599999997</v>
      </c>
      <c r="D22" s="13">
        <v>-223935.62666666668</v>
      </c>
      <c r="E22" s="13">
        <f t="shared" si="0"/>
        <v>2177185.0333333332</v>
      </c>
      <c r="F22" s="13">
        <v>315224.19</v>
      </c>
      <c r="G22" s="13">
        <v>19839.38</v>
      </c>
      <c r="H22" s="13">
        <v>14341.73</v>
      </c>
      <c r="I22" s="13">
        <v>11607.63</v>
      </c>
      <c r="J22" s="13">
        <v>34536.26</v>
      </c>
      <c r="K22" s="13">
        <v>46288.63</v>
      </c>
      <c r="L22" s="13">
        <v>3070.3</v>
      </c>
      <c r="M22" s="13">
        <v>0</v>
      </c>
      <c r="N22" s="13">
        <v>1659.34</v>
      </c>
      <c r="O22" s="13">
        <v>0</v>
      </c>
      <c r="P22" s="15">
        <f t="shared" si="1"/>
        <v>2623752.4933333322</v>
      </c>
      <c r="R22" s="13">
        <v>98679.25</v>
      </c>
      <c r="S22" s="13">
        <v>17349.84</v>
      </c>
      <c r="T22" s="13">
        <v>182.82</v>
      </c>
      <c r="U22" s="13">
        <v>-27188.95</v>
      </c>
      <c r="V22" s="15">
        <f t="shared" si="2"/>
        <v>89022.96</v>
      </c>
      <c r="W22" s="17"/>
      <c r="X22" s="17"/>
    </row>
    <row r="23" spans="1:24" s="16" customFormat="1" ht="12" customHeight="1" x14ac:dyDescent="0.3">
      <c r="A23" s="11">
        <v>17</v>
      </c>
      <c r="B23" s="12" t="s">
        <v>38</v>
      </c>
      <c r="C23" s="14">
        <v>6614642.3100000005</v>
      </c>
      <c r="D23" s="13">
        <v>-651217.99333333329</v>
      </c>
      <c r="E23" s="13">
        <f t="shared" si="0"/>
        <v>5963424.3166666673</v>
      </c>
      <c r="F23" s="13">
        <v>1118050.98</v>
      </c>
      <c r="G23" s="13">
        <v>57694.09</v>
      </c>
      <c r="H23" s="13">
        <v>41706.589999999997</v>
      </c>
      <c r="I23" s="13">
        <v>35633.040000000001</v>
      </c>
      <c r="J23" s="13">
        <v>170915.84</v>
      </c>
      <c r="K23" s="13">
        <v>229076.92</v>
      </c>
      <c r="L23" s="13">
        <v>8928.61</v>
      </c>
      <c r="M23" s="13">
        <v>0</v>
      </c>
      <c r="N23" s="13">
        <v>4825.47</v>
      </c>
      <c r="O23" s="13">
        <v>0</v>
      </c>
      <c r="P23" s="15">
        <f t="shared" si="1"/>
        <v>7630255.8566666665</v>
      </c>
      <c r="R23" s="13">
        <v>286965.08</v>
      </c>
      <c r="S23" s="13">
        <v>51470.79</v>
      </c>
      <c r="T23" s="13">
        <v>561.21</v>
      </c>
      <c r="U23" s="13">
        <v>-79067.070000000007</v>
      </c>
      <c r="V23" s="15">
        <f t="shared" si="2"/>
        <v>259930.01</v>
      </c>
      <c r="W23" s="17"/>
      <c r="X23" s="17"/>
    </row>
    <row r="24" spans="1:24" s="16" customFormat="1" ht="12" customHeight="1" x14ac:dyDescent="0.3">
      <c r="A24" s="11">
        <v>18</v>
      </c>
      <c r="B24" s="12" t="s">
        <v>39</v>
      </c>
      <c r="C24" s="14">
        <v>1779665.8</v>
      </c>
      <c r="D24" s="13">
        <v>-180138.40666666665</v>
      </c>
      <c r="E24" s="13">
        <f t="shared" si="0"/>
        <v>1599527.3933333333</v>
      </c>
      <c r="F24" s="13">
        <v>252809.3</v>
      </c>
      <c r="G24" s="13">
        <v>15959.2</v>
      </c>
      <c r="H24" s="13">
        <v>11536.78</v>
      </c>
      <c r="I24" s="13">
        <v>6515.14</v>
      </c>
      <c r="J24" s="13">
        <v>19389.240000000002</v>
      </c>
      <c r="K24" s="13">
        <v>25987.22</v>
      </c>
      <c r="L24" s="13">
        <v>2469.81</v>
      </c>
      <c r="M24" s="13">
        <v>0</v>
      </c>
      <c r="N24" s="13">
        <v>1334.81</v>
      </c>
      <c r="O24" s="13">
        <v>0</v>
      </c>
      <c r="P24" s="15">
        <f t="shared" si="1"/>
        <v>1935528.8933333333</v>
      </c>
      <c r="R24" s="13">
        <v>79379.61</v>
      </c>
      <c r="S24" s="13">
        <v>13396.15</v>
      </c>
      <c r="T24" s="13">
        <v>102.61</v>
      </c>
      <c r="U24" s="13">
        <v>-21871.35</v>
      </c>
      <c r="V24" s="15">
        <f t="shared" si="2"/>
        <v>71007.01999999999</v>
      </c>
      <c r="W24" s="17"/>
      <c r="X24" s="17"/>
    </row>
    <row r="25" spans="1:24" s="16" customFormat="1" ht="12" customHeight="1" x14ac:dyDescent="0.3">
      <c r="A25" s="11">
        <v>19</v>
      </c>
      <c r="B25" s="12" t="s">
        <v>40</v>
      </c>
      <c r="C25" s="14">
        <v>15198913.67</v>
      </c>
      <c r="D25" s="13">
        <v>-1814141.2666666666</v>
      </c>
      <c r="E25" s="13">
        <f t="shared" si="0"/>
        <v>13384772.403333332</v>
      </c>
      <c r="F25" s="13">
        <v>2347156.7799999998</v>
      </c>
      <c r="G25" s="13">
        <v>160722.26</v>
      </c>
      <c r="H25" s="13">
        <v>116184.81</v>
      </c>
      <c r="I25" s="13">
        <v>67208</v>
      </c>
      <c r="J25" s="13">
        <v>319939.28999999998</v>
      </c>
      <c r="K25" s="13">
        <v>428811.67</v>
      </c>
      <c r="L25" s="13">
        <v>24873.03</v>
      </c>
      <c r="M25" s="13">
        <v>0</v>
      </c>
      <c r="N25" s="13">
        <v>13442.64</v>
      </c>
      <c r="O25" s="13">
        <v>603910</v>
      </c>
      <c r="P25" s="15">
        <f t="shared" si="1"/>
        <v>17467020.883333333</v>
      </c>
      <c r="R25" s="13">
        <v>799417.71</v>
      </c>
      <c r="S25" s="13">
        <v>122835</v>
      </c>
      <c r="T25" s="13">
        <v>1058.51</v>
      </c>
      <c r="U25" s="13">
        <v>-220262.39</v>
      </c>
      <c r="V25" s="15">
        <f t="shared" si="2"/>
        <v>703048.83</v>
      </c>
      <c r="W25" s="17"/>
      <c r="X25" s="17"/>
    </row>
    <row r="26" spans="1:24" s="16" customFormat="1" ht="12" customHeight="1" x14ac:dyDescent="0.3">
      <c r="A26" s="11">
        <v>20</v>
      </c>
      <c r="B26" s="12" t="s">
        <v>41</v>
      </c>
      <c r="C26" s="14">
        <v>3751583.98</v>
      </c>
      <c r="D26" s="13">
        <v>-364257.81</v>
      </c>
      <c r="E26" s="13">
        <f t="shared" si="0"/>
        <v>3387326.17</v>
      </c>
      <c r="F26" s="13">
        <v>1002367.06</v>
      </c>
      <c r="G26" s="13">
        <v>32271.1</v>
      </c>
      <c r="H26" s="13">
        <v>23328.52</v>
      </c>
      <c r="I26" s="13">
        <v>33361.370000000003</v>
      </c>
      <c r="J26" s="13">
        <v>98946.85</v>
      </c>
      <c r="K26" s="13">
        <v>132617.54999999999</v>
      </c>
      <c r="L26" s="13">
        <v>4994.21</v>
      </c>
      <c r="M26" s="13">
        <v>0</v>
      </c>
      <c r="N26" s="13">
        <v>2699.12</v>
      </c>
      <c r="O26" s="13">
        <v>87226</v>
      </c>
      <c r="P26" s="15">
        <f t="shared" si="1"/>
        <v>4805137.9499999993</v>
      </c>
      <c r="R26" s="13">
        <v>160513.49</v>
      </c>
      <c r="S26" s="13">
        <v>64576.94</v>
      </c>
      <c r="T26" s="13">
        <v>525.42999999999995</v>
      </c>
      <c r="U26" s="13">
        <v>-44226.05</v>
      </c>
      <c r="V26" s="15">
        <f t="shared" si="2"/>
        <v>181389.81</v>
      </c>
      <c r="W26" s="17"/>
      <c r="X26" s="17"/>
    </row>
    <row r="27" spans="1:24" s="16" customFormat="1" ht="12" customHeight="1" x14ac:dyDescent="0.3">
      <c r="A27" s="11">
        <v>21</v>
      </c>
      <c r="B27" s="18" t="s">
        <v>42</v>
      </c>
      <c r="C27" s="14">
        <v>2352059.33</v>
      </c>
      <c r="D27" s="13">
        <v>-238277.18999999997</v>
      </c>
      <c r="E27" s="13">
        <f t="shared" si="0"/>
        <v>2113782.14</v>
      </c>
      <c r="F27" s="13">
        <v>389809.02</v>
      </c>
      <c r="G27" s="13">
        <v>21109.96</v>
      </c>
      <c r="H27" s="13">
        <v>15260.22</v>
      </c>
      <c r="I27" s="13">
        <v>8975.19</v>
      </c>
      <c r="J27" s="13">
        <v>43214.03</v>
      </c>
      <c r="K27" s="13">
        <v>57919.37</v>
      </c>
      <c r="L27" s="13">
        <v>3266.93</v>
      </c>
      <c r="M27" s="13">
        <v>0</v>
      </c>
      <c r="N27" s="13">
        <v>1765.61</v>
      </c>
      <c r="O27" s="13">
        <v>0</v>
      </c>
      <c r="P27" s="15">
        <f t="shared" si="1"/>
        <v>2655102.4700000002</v>
      </c>
      <c r="R27" s="13">
        <v>104998.99</v>
      </c>
      <c r="S27" s="13">
        <v>18339.77</v>
      </c>
      <c r="T27" s="13">
        <v>141.36000000000001</v>
      </c>
      <c r="U27" s="13">
        <v>-28930.22</v>
      </c>
      <c r="V27" s="15">
        <f t="shared" si="2"/>
        <v>94549.900000000009</v>
      </c>
      <c r="W27" s="17"/>
      <c r="X27" s="17"/>
    </row>
    <row r="28" spans="1:24" s="16" customFormat="1" ht="12" customHeight="1" x14ac:dyDescent="0.3">
      <c r="A28" s="11">
        <v>22</v>
      </c>
      <c r="B28" s="18" t="s">
        <v>43</v>
      </c>
      <c r="C28" s="14">
        <v>1719102.17</v>
      </c>
      <c r="D28" s="13">
        <v>-190197.03333333333</v>
      </c>
      <c r="E28" s="13">
        <f t="shared" si="0"/>
        <v>1528905.1366666667</v>
      </c>
      <c r="F28" s="13">
        <v>337450.26</v>
      </c>
      <c r="G28" s="13">
        <v>16850.34</v>
      </c>
      <c r="H28" s="13">
        <v>12180.97</v>
      </c>
      <c r="I28" s="13">
        <v>379482.61</v>
      </c>
      <c r="J28" s="13">
        <v>46815.54</v>
      </c>
      <c r="K28" s="13">
        <v>62746.43</v>
      </c>
      <c r="L28" s="13">
        <v>2607.7199999999998</v>
      </c>
      <c r="M28" s="13">
        <v>0</v>
      </c>
      <c r="N28" s="13">
        <v>1409.34</v>
      </c>
      <c r="O28" s="13">
        <v>0</v>
      </c>
      <c r="P28" s="15">
        <f t="shared" si="1"/>
        <v>2388448.3466666671</v>
      </c>
      <c r="R28" s="13">
        <v>83812.039999999994</v>
      </c>
      <c r="S28" s="13">
        <v>14469.72</v>
      </c>
      <c r="T28" s="13">
        <v>5976.75</v>
      </c>
      <c r="U28" s="13">
        <v>-23092.61</v>
      </c>
      <c r="V28" s="15">
        <f t="shared" si="2"/>
        <v>81165.899999999994</v>
      </c>
      <c r="W28" s="17"/>
      <c r="X28" s="17"/>
    </row>
    <row r="29" spans="1:24" s="16" customFormat="1" ht="12" customHeight="1" x14ac:dyDescent="0.3">
      <c r="A29" s="11">
        <v>23</v>
      </c>
      <c r="B29" s="18" t="s">
        <v>44</v>
      </c>
      <c r="C29" s="14">
        <v>5754411.2799999993</v>
      </c>
      <c r="D29" s="13">
        <v>-569717.84</v>
      </c>
      <c r="E29" s="13">
        <f t="shared" si="0"/>
        <v>5184693.4399999995</v>
      </c>
      <c r="F29" s="13">
        <v>1028249.05</v>
      </c>
      <c r="G29" s="13">
        <v>50473.65</v>
      </c>
      <c r="H29" s="13">
        <v>36486.99</v>
      </c>
      <c r="I29" s="13">
        <v>1088034.8899999999</v>
      </c>
      <c r="J29" s="13">
        <v>207145.1</v>
      </c>
      <c r="K29" s="13">
        <v>277634.67</v>
      </c>
      <c r="L29" s="13">
        <v>7811.19</v>
      </c>
      <c r="M29" s="13">
        <v>0</v>
      </c>
      <c r="N29" s="13">
        <v>4221.5600000000004</v>
      </c>
      <c r="O29" s="13">
        <v>0</v>
      </c>
      <c r="P29" s="15">
        <f t="shared" si="1"/>
        <v>7884750.5399999991</v>
      </c>
      <c r="R29" s="13">
        <v>251051.3</v>
      </c>
      <c r="S29" s="13">
        <v>49904.81</v>
      </c>
      <c r="T29" s="13">
        <v>17136.27</v>
      </c>
      <c r="U29" s="13">
        <v>-69171.8</v>
      </c>
      <c r="V29" s="15">
        <f t="shared" si="2"/>
        <v>248920.58000000002</v>
      </c>
      <c r="W29" s="17"/>
      <c r="X29" s="17"/>
    </row>
    <row r="30" spans="1:24" s="16" customFormat="1" ht="12" customHeight="1" x14ac:dyDescent="0.3">
      <c r="A30" s="11">
        <v>24</v>
      </c>
      <c r="B30" s="18" t="s">
        <v>45</v>
      </c>
      <c r="C30" s="14">
        <v>1857235.5699999998</v>
      </c>
      <c r="D30" s="13">
        <v>-189269.17333333334</v>
      </c>
      <c r="E30" s="13">
        <f t="shared" si="0"/>
        <v>1667966.3966666665</v>
      </c>
      <c r="F30" s="13">
        <v>260456.47</v>
      </c>
      <c r="G30" s="13">
        <v>16768.14</v>
      </c>
      <c r="H30" s="13">
        <v>12121.55</v>
      </c>
      <c r="I30" s="13">
        <v>139700.59</v>
      </c>
      <c r="J30" s="13">
        <v>27768.240000000002</v>
      </c>
      <c r="K30" s="13">
        <v>37217.519999999997</v>
      </c>
      <c r="L30" s="13">
        <v>2595</v>
      </c>
      <c r="M30" s="13">
        <v>0</v>
      </c>
      <c r="N30" s="13">
        <v>1402.47</v>
      </c>
      <c r="O30" s="13">
        <v>30461</v>
      </c>
      <c r="P30" s="15">
        <f t="shared" si="1"/>
        <v>2196457.3766666669</v>
      </c>
      <c r="R30" s="13">
        <v>83403.17</v>
      </c>
      <c r="S30" s="13">
        <v>14492.09</v>
      </c>
      <c r="T30" s="13">
        <v>2200.25</v>
      </c>
      <c r="U30" s="13">
        <v>-22979.95</v>
      </c>
      <c r="V30" s="15">
        <f t="shared" si="2"/>
        <v>77115.56</v>
      </c>
      <c r="W30" s="17"/>
      <c r="X30" s="17"/>
    </row>
    <row r="31" spans="1:24" s="16" customFormat="1" ht="12" customHeight="1" x14ac:dyDescent="0.3">
      <c r="A31" s="11">
        <v>25</v>
      </c>
      <c r="B31" s="18" t="s">
        <v>46</v>
      </c>
      <c r="C31" s="14">
        <v>1413541.02</v>
      </c>
      <c r="D31" s="13">
        <v>-161811.79666666666</v>
      </c>
      <c r="E31" s="13">
        <f t="shared" si="0"/>
        <v>1251729.2233333334</v>
      </c>
      <c r="F31" s="13">
        <v>217082.69</v>
      </c>
      <c r="G31" s="13">
        <v>14335.57</v>
      </c>
      <c r="H31" s="13">
        <v>10363.07</v>
      </c>
      <c r="I31" s="13">
        <v>4947.49</v>
      </c>
      <c r="J31" s="13">
        <v>14703.84</v>
      </c>
      <c r="K31" s="13">
        <v>19707.419999999998</v>
      </c>
      <c r="L31" s="13">
        <v>2218.54</v>
      </c>
      <c r="M31" s="13">
        <v>0</v>
      </c>
      <c r="N31" s="13">
        <v>1199.01</v>
      </c>
      <c r="O31" s="13">
        <v>58858</v>
      </c>
      <c r="P31" s="15">
        <f t="shared" si="1"/>
        <v>1595144.8533333335</v>
      </c>
      <c r="R31" s="13">
        <v>71303.83</v>
      </c>
      <c r="S31" s="13">
        <v>11216.88</v>
      </c>
      <c r="T31" s="13">
        <v>77.92</v>
      </c>
      <c r="U31" s="13">
        <v>-19646.240000000002</v>
      </c>
      <c r="V31" s="15">
        <f t="shared" si="2"/>
        <v>62952.39</v>
      </c>
      <c r="W31" s="17"/>
      <c r="X31" s="17"/>
    </row>
    <row r="32" spans="1:24" s="16" customFormat="1" ht="12" customHeight="1" x14ac:dyDescent="0.3">
      <c r="A32" s="11">
        <v>26</v>
      </c>
      <c r="B32" s="18" t="s">
        <v>47</v>
      </c>
      <c r="C32" s="14">
        <v>3160755.8899999997</v>
      </c>
      <c r="D32" s="13">
        <v>-325949.34000000003</v>
      </c>
      <c r="E32" s="13">
        <f t="shared" si="0"/>
        <v>2834806.55</v>
      </c>
      <c r="F32" s="13">
        <v>533536.32999999996</v>
      </c>
      <c r="G32" s="13">
        <v>28877.200000000001</v>
      </c>
      <c r="H32" s="13">
        <v>20875.09</v>
      </c>
      <c r="I32" s="13">
        <v>563300.87</v>
      </c>
      <c r="J32" s="13">
        <v>96757</v>
      </c>
      <c r="K32" s="13">
        <v>129682.52</v>
      </c>
      <c r="L32" s="13">
        <v>4468.97</v>
      </c>
      <c r="M32" s="13">
        <v>0</v>
      </c>
      <c r="N32" s="13">
        <v>2415.2600000000002</v>
      </c>
      <c r="O32" s="13">
        <v>0</v>
      </c>
      <c r="P32" s="15">
        <f t="shared" si="1"/>
        <v>4214719.7899999991</v>
      </c>
      <c r="R32" s="13">
        <v>143632.51999999999</v>
      </c>
      <c r="S32" s="13">
        <v>27634.2</v>
      </c>
      <c r="T32" s="13">
        <v>8871.84</v>
      </c>
      <c r="U32" s="13">
        <v>-39574.86</v>
      </c>
      <c r="V32" s="15">
        <f t="shared" si="2"/>
        <v>140563.70000000001</v>
      </c>
      <c r="W32" s="17"/>
      <c r="X32" s="17"/>
    </row>
    <row r="33" spans="1:24" s="16" customFormat="1" ht="12" customHeight="1" x14ac:dyDescent="0.3">
      <c r="A33" s="11">
        <v>27</v>
      </c>
      <c r="B33" s="18" t="s">
        <v>48</v>
      </c>
      <c r="C33" s="14">
        <v>8191417.5999999996</v>
      </c>
      <c r="D33" s="13">
        <v>-1130093.19</v>
      </c>
      <c r="E33" s="13">
        <f t="shared" si="0"/>
        <v>7061324.4100000001</v>
      </c>
      <c r="F33" s="13">
        <v>3601436</v>
      </c>
      <c r="G33" s="13">
        <v>100119.62</v>
      </c>
      <c r="H33" s="13">
        <v>72375.66</v>
      </c>
      <c r="I33" s="13">
        <v>45326.91</v>
      </c>
      <c r="J33" s="13">
        <v>215681.09</v>
      </c>
      <c r="K33" s="13">
        <v>289075.37</v>
      </c>
      <c r="L33" s="13">
        <v>15494.29</v>
      </c>
      <c r="M33" s="13">
        <v>0</v>
      </c>
      <c r="N33" s="13">
        <v>8373.9</v>
      </c>
      <c r="O33" s="13">
        <v>0</v>
      </c>
      <c r="P33" s="15">
        <f t="shared" si="1"/>
        <v>11409207.249999998</v>
      </c>
      <c r="R33" s="13">
        <v>497985.75</v>
      </c>
      <c r="S33" s="13">
        <v>370153.4</v>
      </c>
      <c r="T33" s="13">
        <v>713.89</v>
      </c>
      <c r="U33" s="13">
        <v>-137209.29</v>
      </c>
      <c r="V33" s="15">
        <f t="shared" si="2"/>
        <v>731643.75</v>
      </c>
      <c r="W33" s="17"/>
      <c r="X33" s="17"/>
    </row>
    <row r="34" spans="1:24" s="16" customFormat="1" ht="12" customHeight="1" x14ac:dyDescent="0.3">
      <c r="A34" s="11">
        <v>28</v>
      </c>
      <c r="B34" s="18" t="s">
        <v>49</v>
      </c>
      <c r="C34" s="14">
        <v>1975940.0999999999</v>
      </c>
      <c r="D34" s="13">
        <v>-233158.91333333333</v>
      </c>
      <c r="E34" s="13">
        <f t="shared" si="0"/>
        <v>1742781.1866666665</v>
      </c>
      <c r="F34" s="13">
        <v>165221.19</v>
      </c>
      <c r="G34" s="13">
        <v>20656.509999999998</v>
      </c>
      <c r="H34" s="13">
        <v>14932.42</v>
      </c>
      <c r="I34" s="13">
        <v>4070.86</v>
      </c>
      <c r="J34" s="13">
        <v>12101.98</v>
      </c>
      <c r="K34" s="13">
        <v>16220.17</v>
      </c>
      <c r="L34" s="13">
        <v>3196.76</v>
      </c>
      <c r="M34" s="13">
        <v>0</v>
      </c>
      <c r="N34" s="13">
        <v>1727.69</v>
      </c>
      <c r="O34" s="13">
        <v>0</v>
      </c>
      <c r="P34" s="15">
        <f t="shared" si="1"/>
        <v>1980908.7666666664</v>
      </c>
      <c r="R34" s="13">
        <v>102743.58</v>
      </c>
      <c r="S34" s="13">
        <v>15477.29</v>
      </c>
      <c r="T34" s="13">
        <v>64.11</v>
      </c>
      <c r="U34" s="13">
        <v>-28308.79</v>
      </c>
      <c r="V34" s="15">
        <f t="shared" si="2"/>
        <v>89976.19</v>
      </c>
      <c r="W34" s="17"/>
      <c r="X34" s="17"/>
    </row>
    <row r="35" spans="1:24" s="16" customFormat="1" ht="12" customHeight="1" x14ac:dyDescent="0.3">
      <c r="A35" s="11">
        <v>29</v>
      </c>
      <c r="B35" s="18" t="s">
        <v>50</v>
      </c>
      <c r="C35" s="14">
        <v>1652001.2999999998</v>
      </c>
      <c r="D35" s="13">
        <v>-235217.02000000002</v>
      </c>
      <c r="E35" s="13">
        <f t="shared" si="0"/>
        <v>1416784.2799999998</v>
      </c>
      <c r="F35" s="13">
        <v>502173.53</v>
      </c>
      <c r="G35" s="13">
        <v>20838.849999999999</v>
      </c>
      <c r="H35" s="13">
        <v>15064.23</v>
      </c>
      <c r="I35" s="13">
        <v>2184.75</v>
      </c>
      <c r="J35" s="13">
        <v>10503.77</v>
      </c>
      <c r="K35" s="13">
        <v>14078.1</v>
      </c>
      <c r="L35" s="13">
        <v>3224.97</v>
      </c>
      <c r="M35" s="13">
        <v>0</v>
      </c>
      <c r="N35" s="13">
        <v>1742.94</v>
      </c>
      <c r="O35" s="13">
        <v>0</v>
      </c>
      <c r="P35" s="15">
        <f t="shared" si="1"/>
        <v>1986595.42</v>
      </c>
      <c r="R35" s="13">
        <v>103650.5</v>
      </c>
      <c r="S35" s="13">
        <v>15678.4</v>
      </c>
      <c r="T35" s="13">
        <v>34.409999999999997</v>
      </c>
      <c r="U35" s="13">
        <v>-28558.67</v>
      </c>
      <c r="V35" s="15">
        <f t="shared" si="2"/>
        <v>90804.64</v>
      </c>
      <c r="W35" s="17"/>
      <c r="X35" s="17"/>
    </row>
    <row r="36" spans="1:24" s="16" customFormat="1" ht="12" customHeight="1" x14ac:dyDescent="0.3">
      <c r="A36" s="11">
        <v>30</v>
      </c>
      <c r="B36" s="18" t="s">
        <v>51</v>
      </c>
      <c r="C36" s="14">
        <v>3131064.1799999997</v>
      </c>
      <c r="D36" s="13">
        <v>-300093.64333333337</v>
      </c>
      <c r="E36" s="13">
        <f t="shared" si="0"/>
        <v>2830970.5366666662</v>
      </c>
      <c r="F36" s="13">
        <v>501359.79</v>
      </c>
      <c r="G36" s="13">
        <v>26586.53</v>
      </c>
      <c r="H36" s="13">
        <v>19219.189999999999</v>
      </c>
      <c r="I36" s="13">
        <v>24516.85</v>
      </c>
      <c r="J36" s="13">
        <v>72758.14</v>
      </c>
      <c r="K36" s="13">
        <v>97517.07</v>
      </c>
      <c r="L36" s="13">
        <v>4114.47</v>
      </c>
      <c r="M36" s="13">
        <v>0</v>
      </c>
      <c r="N36" s="13">
        <v>2223.67</v>
      </c>
      <c r="O36" s="13">
        <v>0</v>
      </c>
      <c r="P36" s="15">
        <f t="shared" si="1"/>
        <v>3579266.2466666661</v>
      </c>
      <c r="R36" s="13">
        <v>132238.97</v>
      </c>
      <c r="S36" s="13">
        <v>24562.1</v>
      </c>
      <c r="T36" s="13">
        <v>386.13</v>
      </c>
      <c r="U36" s="13">
        <v>-36435.61</v>
      </c>
      <c r="V36" s="15">
        <f t="shared" si="2"/>
        <v>120751.59000000001</v>
      </c>
      <c r="W36" s="17"/>
      <c r="X36" s="17"/>
    </row>
    <row r="37" spans="1:24" s="16" customFormat="1" ht="12" customHeight="1" x14ac:dyDescent="0.3">
      <c r="A37" s="11">
        <v>31</v>
      </c>
      <c r="B37" s="18" t="s">
        <v>52</v>
      </c>
      <c r="C37" s="14">
        <v>7071426.0899999999</v>
      </c>
      <c r="D37" s="13">
        <v>-723357.68333333323</v>
      </c>
      <c r="E37" s="13">
        <f t="shared" si="0"/>
        <v>6348068.4066666663</v>
      </c>
      <c r="F37" s="13">
        <v>1741378.14</v>
      </c>
      <c r="G37" s="13">
        <v>64085.24</v>
      </c>
      <c r="H37" s="13">
        <v>46326.7</v>
      </c>
      <c r="I37" s="13">
        <v>1253770.69</v>
      </c>
      <c r="J37" s="13">
        <v>280655.46000000002</v>
      </c>
      <c r="K37" s="13">
        <v>376159.92</v>
      </c>
      <c r="L37" s="13">
        <v>9917.69</v>
      </c>
      <c r="M37" s="13">
        <v>0</v>
      </c>
      <c r="N37" s="13">
        <v>5360.02</v>
      </c>
      <c r="O37" s="13">
        <v>0</v>
      </c>
      <c r="P37" s="15">
        <f t="shared" si="1"/>
        <v>10125722.266666666</v>
      </c>
      <c r="R37" s="13">
        <v>318754.09000000003</v>
      </c>
      <c r="S37" s="13">
        <v>86170.13</v>
      </c>
      <c r="T37" s="13">
        <v>19746.560000000001</v>
      </c>
      <c r="U37" s="13">
        <v>-87825.85</v>
      </c>
      <c r="V37" s="15">
        <f t="shared" si="2"/>
        <v>336844.93000000005</v>
      </c>
      <c r="W37" s="17"/>
      <c r="X37" s="17"/>
    </row>
    <row r="38" spans="1:24" s="16" customFormat="1" ht="12" customHeight="1" x14ac:dyDescent="0.3">
      <c r="A38" s="11">
        <v>32</v>
      </c>
      <c r="B38" s="12" t="s">
        <v>53</v>
      </c>
      <c r="C38" s="14">
        <v>3149735.6700000004</v>
      </c>
      <c r="D38" s="13">
        <v>-303587.28666666668</v>
      </c>
      <c r="E38" s="13">
        <f t="shared" si="0"/>
        <v>2846148.3833333338</v>
      </c>
      <c r="F38" s="13">
        <v>517173.56</v>
      </c>
      <c r="G38" s="13">
        <v>26896.05</v>
      </c>
      <c r="H38" s="13">
        <v>19442.939999999999</v>
      </c>
      <c r="I38" s="13">
        <v>20280.47</v>
      </c>
      <c r="J38" s="13">
        <v>60389.75</v>
      </c>
      <c r="K38" s="13">
        <v>80939.83</v>
      </c>
      <c r="L38" s="13">
        <v>4162.37</v>
      </c>
      <c r="M38" s="13">
        <v>0</v>
      </c>
      <c r="N38" s="13">
        <v>2249.56</v>
      </c>
      <c r="O38" s="13">
        <v>0</v>
      </c>
      <c r="P38" s="15">
        <f t="shared" si="1"/>
        <v>3577682.913333334</v>
      </c>
      <c r="R38" s="13">
        <v>133778.47</v>
      </c>
      <c r="S38" s="13">
        <v>24322.6</v>
      </c>
      <c r="T38" s="13">
        <v>319.41000000000003</v>
      </c>
      <c r="U38" s="13">
        <v>-36859.79</v>
      </c>
      <c r="V38" s="15">
        <f t="shared" si="2"/>
        <v>121560.69</v>
      </c>
      <c r="W38" s="17"/>
      <c r="X38" s="17"/>
    </row>
    <row r="39" spans="1:24" s="16" customFormat="1" ht="12" customHeight="1" x14ac:dyDescent="0.3">
      <c r="A39" s="11">
        <v>33</v>
      </c>
      <c r="B39" s="18" t="s">
        <v>54</v>
      </c>
      <c r="C39" s="14">
        <v>1428524.68</v>
      </c>
      <c r="D39" s="13">
        <v>-176068.13</v>
      </c>
      <c r="E39" s="13">
        <f t="shared" si="0"/>
        <v>1252456.5499999998</v>
      </c>
      <c r="F39" s="13">
        <v>244410.35</v>
      </c>
      <c r="G39" s="13">
        <v>15598.6</v>
      </c>
      <c r="H39" s="13">
        <v>11276.1</v>
      </c>
      <c r="I39" s="13">
        <v>4856.1000000000004</v>
      </c>
      <c r="J39" s="13">
        <v>14393.43</v>
      </c>
      <c r="K39" s="13">
        <v>19291.39</v>
      </c>
      <c r="L39" s="13">
        <v>2414.0100000000002</v>
      </c>
      <c r="M39" s="13">
        <v>0</v>
      </c>
      <c r="N39" s="13">
        <v>1304.6500000000001</v>
      </c>
      <c r="O39" s="13">
        <v>0</v>
      </c>
      <c r="P39" s="15">
        <f t="shared" si="1"/>
        <v>1566001.18</v>
      </c>
      <c r="R39" s="13">
        <v>77586.009999999995</v>
      </c>
      <c r="S39" s="13">
        <v>17698.21</v>
      </c>
      <c r="T39" s="13">
        <v>76.48</v>
      </c>
      <c r="U39" s="13">
        <v>-21377.16</v>
      </c>
      <c r="V39" s="15">
        <f t="shared" si="2"/>
        <v>73983.539999999994</v>
      </c>
      <c r="W39" s="17"/>
      <c r="X39" s="17"/>
    </row>
    <row r="40" spans="1:24" s="16" customFormat="1" ht="12" customHeight="1" x14ac:dyDescent="0.3">
      <c r="A40" s="11">
        <v>34</v>
      </c>
      <c r="B40" s="18" t="s">
        <v>55</v>
      </c>
      <c r="C40" s="14">
        <v>4930817.4800000004</v>
      </c>
      <c r="D40" s="13">
        <v>-494286.78333333338</v>
      </c>
      <c r="E40" s="13">
        <f t="shared" si="0"/>
        <v>4436530.6966666672</v>
      </c>
      <c r="F40" s="13">
        <v>933177.34</v>
      </c>
      <c r="G40" s="13">
        <v>43790.91</v>
      </c>
      <c r="H40" s="13">
        <v>31656.09</v>
      </c>
      <c r="I40" s="13">
        <v>32717.48</v>
      </c>
      <c r="J40" s="13">
        <v>157397.84</v>
      </c>
      <c r="K40" s="13">
        <v>210958.87</v>
      </c>
      <c r="L40" s="13">
        <v>6776.99</v>
      </c>
      <c r="M40" s="13">
        <v>0</v>
      </c>
      <c r="N40" s="13">
        <v>3662.63</v>
      </c>
      <c r="O40" s="13">
        <v>0</v>
      </c>
      <c r="P40" s="15">
        <f t="shared" si="1"/>
        <v>5856668.8466666676</v>
      </c>
      <c r="R40" s="13">
        <v>217811.93</v>
      </c>
      <c r="S40" s="13">
        <v>42327.89</v>
      </c>
      <c r="T40" s="13">
        <v>515.29</v>
      </c>
      <c r="U40" s="13">
        <v>-60013.4</v>
      </c>
      <c r="V40" s="15">
        <f t="shared" si="2"/>
        <v>200641.71000000002</v>
      </c>
      <c r="W40" s="17"/>
      <c r="X40" s="17"/>
    </row>
    <row r="41" spans="1:24" s="16" customFormat="1" ht="12" customHeight="1" x14ac:dyDescent="0.3">
      <c r="A41" s="11">
        <v>35</v>
      </c>
      <c r="B41" s="18" t="s">
        <v>56</v>
      </c>
      <c r="C41" s="14">
        <v>1927085.5699999998</v>
      </c>
      <c r="D41" s="13">
        <v>-208532.93999999997</v>
      </c>
      <c r="E41" s="13">
        <f t="shared" si="0"/>
        <v>1718552.63</v>
      </c>
      <c r="F41" s="13">
        <v>322863.35999999999</v>
      </c>
      <c r="G41" s="13">
        <v>18474.79</v>
      </c>
      <c r="H41" s="13">
        <v>13355.28</v>
      </c>
      <c r="I41" s="13">
        <v>9573.98</v>
      </c>
      <c r="J41" s="13">
        <v>28495.93</v>
      </c>
      <c r="K41" s="13">
        <v>38192.83</v>
      </c>
      <c r="L41" s="13">
        <v>2859.12</v>
      </c>
      <c r="M41" s="13">
        <v>0</v>
      </c>
      <c r="N41" s="13">
        <v>1545.21</v>
      </c>
      <c r="O41" s="13">
        <v>0</v>
      </c>
      <c r="P41" s="15">
        <f t="shared" si="1"/>
        <v>2153913.13</v>
      </c>
      <c r="R41" s="13">
        <v>91891.92</v>
      </c>
      <c r="S41" s="13">
        <v>15719.03</v>
      </c>
      <c r="T41" s="13">
        <v>150.79</v>
      </c>
      <c r="U41" s="13">
        <v>-25318.85</v>
      </c>
      <c r="V41" s="15">
        <f t="shared" si="2"/>
        <v>82442.889999999985</v>
      </c>
      <c r="W41" s="17"/>
      <c r="X41" s="17"/>
    </row>
    <row r="42" spans="1:24" s="16" customFormat="1" ht="12" customHeight="1" x14ac:dyDescent="0.3">
      <c r="A42" s="11">
        <v>36</v>
      </c>
      <c r="B42" s="18" t="s">
        <v>57</v>
      </c>
      <c r="C42" s="14">
        <v>1585655.6</v>
      </c>
      <c r="D42" s="13">
        <v>-179656.08666666667</v>
      </c>
      <c r="E42" s="13">
        <f t="shared" si="0"/>
        <v>1405999.5133333334</v>
      </c>
      <c r="F42" s="13">
        <v>193422.81</v>
      </c>
      <c r="G42" s="13">
        <v>15916.47</v>
      </c>
      <c r="H42" s="13">
        <v>11505.89</v>
      </c>
      <c r="I42" s="13">
        <v>5076.38</v>
      </c>
      <c r="J42" s="13">
        <v>15101.9</v>
      </c>
      <c r="K42" s="13">
        <v>20240.939999999999</v>
      </c>
      <c r="L42" s="13">
        <v>2463.1999999999998</v>
      </c>
      <c r="M42" s="13">
        <v>0</v>
      </c>
      <c r="N42" s="13">
        <v>1331.24</v>
      </c>
      <c r="O42" s="13">
        <v>0</v>
      </c>
      <c r="P42" s="15">
        <f t="shared" si="1"/>
        <v>1671058.343333333</v>
      </c>
      <c r="R42" s="13">
        <v>79167.070000000007</v>
      </c>
      <c r="S42" s="13">
        <v>13410.03</v>
      </c>
      <c r="T42" s="13">
        <v>79.95</v>
      </c>
      <c r="U42" s="13">
        <v>-21812.79</v>
      </c>
      <c r="V42" s="15">
        <f t="shared" si="2"/>
        <v>70844.260000000009</v>
      </c>
      <c r="W42" s="17"/>
      <c r="X42" s="17"/>
    </row>
    <row r="43" spans="1:24" s="16" customFormat="1" ht="12" customHeight="1" x14ac:dyDescent="0.3">
      <c r="A43" s="11">
        <v>37</v>
      </c>
      <c r="B43" s="18" t="s">
        <v>58</v>
      </c>
      <c r="C43" s="14">
        <v>3212368.61</v>
      </c>
      <c r="D43" s="13">
        <v>-306787.41333333333</v>
      </c>
      <c r="E43" s="13">
        <f t="shared" si="0"/>
        <v>2905581.1966666663</v>
      </c>
      <c r="F43" s="13">
        <v>499611.61</v>
      </c>
      <c r="G43" s="13">
        <v>27179.56</v>
      </c>
      <c r="H43" s="13">
        <v>19647.88</v>
      </c>
      <c r="I43" s="13">
        <v>23855.43</v>
      </c>
      <c r="J43" s="13">
        <v>71031</v>
      </c>
      <c r="K43" s="13">
        <v>95202.19</v>
      </c>
      <c r="L43" s="13">
        <v>4206.25</v>
      </c>
      <c r="M43" s="13">
        <v>0</v>
      </c>
      <c r="N43" s="13">
        <v>2273.27</v>
      </c>
      <c r="O43" s="13">
        <v>0</v>
      </c>
      <c r="P43" s="15">
        <f t="shared" si="1"/>
        <v>3648588.3866666663</v>
      </c>
      <c r="R43" s="13">
        <v>135188.64000000001</v>
      </c>
      <c r="S43" s="13">
        <v>24784.799999999999</v>
      </c>
      <c r="T43" s="13">
        <v>375.72</v>
      </c>
      <c r="U43" s="13">
        <v>-37248.33</v>
      </c>
      <c r="V43" s="15">
        <f t="shared" si="2"/>
        <v>123100.83</v>
      </c>
      <c r="W43" s="17"/>
      <c r="X43" s="17"/>
    </row>
    <row r="44" spans="1:24" s="16" customFormat="1" ht="12" customHeight="1" x14ac:dyDescent="0.3">
      <c r="A44" s="11">
        <v>38</v>
      </c>
      <c r="B44" s="18" t="s">
        <v>59</v>
      </c>
      <c r="C44" s="14">
        <v>2312830.1</v>
      </c>
      <c r="D44" s="13">
        <v>-220673.79</v>
      </c>
      <c r="E44" s="13">
        <f t="shared" si="0"/>
        <v>2092156.31</v>
      </c>
      <c r="F44" s="13">
        <v>369104.02</v>
      </c>
      <c r="G44" s="13">
        <v>19550.400000000001</v>
      </c>
      <c r="H44" s="13">
        <v>14132.83</v>
      </c>
      <c r="I44" s="13">
        <v>183634.03</v>
      </c>
      <c r="J44" s="13">
        <v>46051.16</v>
      </c>
      <c r="K44" s="13">
        <v>61721.94</v>
      </c>
      <c r="L44" s="13">
        <v>3025.58</v>
      </c>
      <c r="M44" s="13">
        <v>0</v>
      </c>
      <c r="N44" s="13">
        <v>1635.18</v>
      </c>
      <c r="O44" s="13">
        <v>0</v>
      </c>
      <c r="P44" s="15">
        <f t="shared" si="1"/>
        <v>2791011.45</v>
      </c>
      <c r="R44" s="13">
        <v>97241.9</v>
      </c>
      <c r="S44" s="13">
        <v>17560.349999999999</v>
      </c>
      <c r="T44" s="13">
        <v>2892.19</v>
      </c>
      <c r="U44" s="13">
        <v>-26792.92</v>
      </c>
      <c r="V44" s="15">
        <f t="shared" si="2"/>
        <v>90901.52</v>
      </c>
      <c r="W44" s="17"/>
      <c r="X44" s="17"/>
    </row>
    <row r="45" spans="1:24" s="16" customFormat="1" ht="12" customHeight="1" x14ac:dyDescent="0.3">
      <c r="A45" s="11">
        <v>39</v>
      </c>
      <c r="B45" s="18" t="s">
        <v>60</v>
      </c>
      <c r="C45" s="14">
        <v>2430412.52</v>
      </c>
      <c r="D45" s="13">
        <v>-249003.4</v>
      </c>
      <c r="E45" s="13">
        <f t="shared" si="0"/>
        <v>2181409.12</v>
      </c>
      <c r="F45" s="13">
        <v>440689.15</v>
      </c>
      <c r="G45" s="13">
        <v>22060.240000000002</v>
      </c>
      <c r="H45" s="13">
        <v>15947.17</v>
      </c>
      <c r="I45" s="13">
        <v>169653.36</v>
      </c>
      <c r="J45" s="13">
        <v>55775.28</v>
      </c>
      <c r="K45" s="13">
        <v>74755.100000000006</v>
      </c>
      <c r="L45" s="13">
        <v>3413.99</v>
      </c>
      <c r="M45" s="13">
        <v>0</v>
      </c>
      <c r="N45" s="13">
        <v>1845.1</v>
      </c>
      <c r="O45" s="13">
        <v>0</v>
      </c>
      <c r="P45" s="15">
        <f t="shared" si="1"/>
        <v>2965548.5100000002</v>
      </c>
      <c r="R45" s="13">
        <v>109725.59</v>
      </c>
      <c r="S45" s="13">
        <v>26770.07</v>
      </c>
      <c r="T45" s="13">
        <v>2672</v>
      </c>
      <c r="U45" s="13">
        <v>-30232.53</v>
      </c>
      <c r="V45" s="15">
        <f t="shared" si="2"/>
        <v>108935.13</v>
      </c>
      <c r="W45" s="17"/>
      <c r="X45" s="17"/>
    </row>
    <row r="46" spans="1:24" s="16" customFormat="1" ht="12" customHeight="1" x14ac:dyDescent="0.3">
      <c r="A46" s="11">
        <v>40</v>
      </c>
      <c r="B46" s="18" t="s">
        <v>61</v>
      </c>
      <c r="C46" s="14">
        <v>5481754.0599999996</v>
      </c>
      <c r="D46" s="13">
        <v>-534111.53333333333</v>
      </c>
      <c r="E46" s="13">
        <f t="shared" si="0"/>
        <v>4947642.5266666664</v>
      </c>
      <c r="F46" s="13">
        <v>869287.77</v>
      </c>
      <c r="G46" s="13">
        <v>47319.14</v>
      </c>
      <c r="H46" s="13">
        <v>34206.620000000003</v>
      </c>
      <c r="I46" s="13">
        <v>21532.86</v>
      </c>
      <c r="J46" s="13">
        <v>102819.83</v>
      </c>
      <c r="K46" s="13">
        <v>137808.47</v>
      </c>
      <c r="L46" s="13">
        <v>7323.01</v>
      </c>
      <c r="M46" s="13">
        <v>0</v>
      </c>
      <c r="N46" s="13">
        <v>3957.72</v>
      </c>
      <c r="O46" s="13">
        <v>0</v>
      </c>
      <c r="P46" s="15">
        <f t="shared" si="1"/>
        <v>6171897.9466666663</v>
      </c>
      <c r="R46" s="13">
        <v>235361.06</v>
      </c>
      <c r="S46" s="13">
        <v>39133.769999999997</v>
      </c>
      <c r="T46" s="13">
        <v>339.14</v>
      </c>
      <c r="U46" s="13">
        <v>-64848.69</v>
      </c>
      <c r="V46" s="15">
        <f t="shared" si="2"/>
        <v>209985.28000000003</v>
      </c>
      <c r="W46" s="17"/>
      <c r="X46" s="17"/>
    </row>
    <row r="47" spans="1:24" s="16" customFormat="1" ht="12" customHeight="1" x14ac:dyDescent="0.3">
      <c r="A47" s="11">
        <v>41</v>
      </c>
      <c r="B47" s="18" t="s">
        <v>62</v>
      </c>
      <c r="C47" s="14">
        <v>3620997.54</v>
      </c>
      <c r="D47" s="13">
        <v>-320811.65999999997</v>
      </c>
      <c r="E47" s="13">
        <f t="shared" si="0"/>
        <v>3300185.88</v>
      </c>
      <c r="F47" s="13">
        <v>586431.89</v>
      </c>
      <c r="G47" s="13">
        <v>28422.03</v>
      </c>
      <c r="H47" s="13">
        <v>20546.05</v>
      </c>
      <c r="I47" s="13">
        <v>30535.54</v>
      </c>
      <c r="J47" s="13">
        <v>90878.62</v>
      </c>
      <c r="K47" s="13">
        <v>121803.78</v>
      </c>
      <c r="L47" s="13">
        <v>4398.53</v>
      </c>
      <c r="M47" s="13">
        <v>0</v>
      </c>
      <c r="N47" s="13">
        <v>2377.19</v>
      </c>
      <c r="O47" s="13">
        <v>0</v>
      </c>
      <c r="P47" s="15">
        <f t="shared" si="1"/>
        <v>4185579.5099999993</v>
      </c>
      <c r="R47" s="13">
        <v>141368.54999999999</v>
      </c>
      <c r="S47" s="13">
        <v>26435.8</v>
      </c>
      <c r="T47" s="13">
        <v>480.93</v>
      </c>
      <c r="U47" s="13">
        <v>-38951.07</v>
      </c>
      <c r="V47" s="15">
        <f t="shared" si="2"/>
        <v>129334.20999999996</v>
      </c>
      <c r="W47" s="17"/>
      <c r="X47" s="17"/>
    </row>
    <row r="48" spans="1:24" s="16" customFormat="1" ht="12" customHeight="1" x14ac:dyDescent="0.3">
      <c r="A48" s="11">
        <v>42</v>
      </c>
      <c r="B48" s="18" t="s">
        <v>63</v>
      </c>
      <c r="C48" s="14">
        <v>1868208.14</v>
      </c>
      <c r="D48" s="13">
        <v>-259133.4</v>
      </c>
      <c r="E48" s="13">
        <f t="shared" si="0"/>
        <v>1609074.74</v>
      </c>
      <c r="F48" s="13">
        <v>369455.41</v>
      </c>
      <c r="G48" s="13">
        <v>22957.7</v>
      </c>
      <c r="H48" s="13">
        <v>16595.93</v>
      </c>
      <c r="I48" s="13">
        <v>4601.24</v>
      </c>
      <c r="J48" s="13">
        <v>22186.5</v>
      </c>
      <c r="K48" s="13">
        <v>29736.36</v>
      </c>
      <c r="L48" s="13">
        <v>3552.88</v>
      </c>
      <c r="M48" s="13">
        <v>0</v>
      </c>
      <c r="N48" s="13">
        <v>1920.16</v>
      </c>
      <c r="O48" s="13">
        <v>0</v>
      </c>
      <c r="P48" s="15">
        <f t="shared" si="1"/>
        <v>2080080.9199999997</v>
      </c>
      <c r="R48" s="13">
        <v>114189.47</v>
      </c>
      <c r="S48" s="13">
        <v>34864.57</v>
      </c>
      <c r="T48" s="13">
        <v>72.47</v>
      </c>
      <c r="U48" s="13">
        <v>-31462.46</v>
      </c>
      <c r="V48" s="15">
        <f t="shared" si="2"/>
        <v>117664.05000000002</v>
      </c>
      <c r="W48" s="17"/>
      <c r="X48" s="17"/>
    </row>
    <row r="49" spans="1:24" s="16" customFormat="1" ht="12" customHeight="1" x14ac:dyDescent="0.3">
      <c r="A49" s="11">
        <v>43</v>
      </c>
      <c r="B49" s="18" t="s">
        <v>64</v>
      </c>
      <c r="C49" s="14">
        <v>1638750.06</v>
      </c>
      <c r="D49" s="13">
        <v>-184266.1</v>
      </c>
      <c r="E49" s="13">
        <f t="shared" si="0"/>
        <v>1454483.96</v>
      </c>
      <c r="F49" s="13">
        <v>212629.74</v>
      </c>
      <c r="G49" s="13">
        <v>16324.89</v>
      </c>
      <c r="H49" s="13">
        <v>11801.13</v>
      </c>
      <c r="I49" s="13">
        <v>4433</v>
      </c>
      <c r="J49" s="13">
        <v>21305.42</v>
      </c>
      <c r="K49" s="13">
        <v>28555.46</v>
      </c>
      <c r="L49" s="13">
        <v>2526.41</v>
      </c>
      <c r="M49" s="13">
        <v>108353.63</v>
      </c>
      <c r="N49" s="13">
        <v>1365.4</v>
      </c>
      <c r="O49" s="13">
        <v>0</v>
      </c>
      <c r="P49" s="15">
        <f t="shared" si="1"/>
        <v>1861779.0399999996</v>
      </c>
      <c r="R49" s="13">
        <v>81198.52</v>
      </c>
      <c r="S49" s="13">
        <v>12556.46</v>
      </c>
      <c r="T49" s="13">
        <v>69.819999999999993</v>
      </c>
      <c r="U49" s="13">
        <v>-22372.51</v>
      </c>
      <c r="V49" s="15">
        <f t="shared" si="2"/>
        <v>71452.290000000023</v>
      </c>
      <c r="W49" s="17"/>
      <c r="X49" s="17"/>
    </row>
    <row r="50" spans="1:24" s="16" customFormat="1" ht="12" customHeight="1" x14ac:dyDescent="0.3">
      <c r="A50" s="11">
        <v>44</v>
      </c>
      <c r="B50" s="18" t="s">
        <v>65</v>
      </c>
      <c r="C50" s="14">
        <v>2376248.0499999998</v>
      </c>
      <c r="D50" s="13">
        <v>-239040.66</v>
      </c>
      <c r="E50" s="13">
        <f t="shared" si="0"/>
        <v>2137207.3899999997</v>
      </c>
      <c r="F50" s="13">
        <v>508932.95</v>
      </c>
      <c r="G50" s="13">
        <v>21177.599999999999</v>
      </c>
      <c r="H50" s="13">
        <v>15309.11</v>
      </c>
      <c r="I50" s="13">
        <v>19178.46</v>
      </c>
      <c r="J50" s="13">
        <v>57013.1</v>
      </c>
      <c r="K50" s="13">
        <v>76414.13</v>
      </c>
      <c r="L50" s="13">
        <v>3277.4</v>
      </c>
      <c r="M50" s="13">
        <v>0</v>
      </c>
      <c r="N50" s="13">
        <v>1771.27</v>
      </c>
      <c r="O50" s="13">
        <v>0</v>
      </c>
      <c r="P50" s="15">
        <f t="shared" si="1"/>
        <v>2840281.4099999997</v>
      </c>
      <c r="R50" s="13">
        <v>105335.42</v>
      </c>
      <c r="S50" s="13">
        <v>32149.25</v>
      </c>
      <c r="T50" s="13">
        <v>302.06</v>
      </c>
      <c r="U50" s="13">
        <v>-29022.91</v>
      </c>
      <c r="V50" s="15">
        <f t="shared" si="2"/>
        <v>108763.81999999998</v>
      </c>
      <c r="W50" s="17"/>
      <c r="X50" s="17"/>
    </row>
    <row r="51" spans="1:24" s="16" customFormat="1" ht="12" customHeight="1" x14ac:dyDescent="0.3">
      <c r="A51" s="11">
        <v>45</v>
      </c>
      <c r="B51" s="18" t="s">
        <v>66</v>
      </c>
      <c r="C51" s="14">
        <v>1915622.62</v>
      </c>
      <c r="D51" s="13">
        <v>-165234.16666666666</v>
      </c>
      <c r="E51" s="13">
        <f t="shared" si="0"/>
        <v>1750388.4533333334</v>
      </c>
      <c r="F51" s="13">
        <v>202510.07999999999</v>
      </c>
      <c r="G51" s="13">
        <v>14638.78</v>
      </c>
      <c r="H51" s="13">
        <v>10582.25</v>
      </c>
      <c r="I51" s="13">
        <v>4175.8100000000004</v>
      </c>
      <c r="J51" s="13">
        <v>12400.59</v>
      </c>
      <c r="K51" s="13">
        <v>16620.39</v>
      </c>
      <c r="L51" s="13">
        <v>2265.4699999999998</v>
      </c>
      <c r="M51" s="13">
        <v>62119.72</v>
      </c>
      <c r="N51" s="13">
        <v>1224.3699999999999</v>
      </c>
      <c r="O51" s="13">
        <v>0</v>
      </c>
      <c r="P51" s="15">
        <f t="shared" si="1"/>
        <v>2076925.9133333336</v>
      </c>
      <c r="R51" s="13">
        <v>72811.929999999993</v>
      </c>
      <c r="S51" s="13">
        <v>11638.3</v>
      </c>
      <c r="T51" s="13">
        <v>65.77</v>
      </c>
      <c r="U51" s="13">
        <v>-20061.759999999998</v>
      </c>
      <c r="V51" s="15">
        <f t="shared" si="2"/>
        <v>64454.240000000005</v>
      </c>
      <c r="W51" s="17"/>
      <c r="X51" s="17"/>
    </row>
    <row r="52" spans="1:24" s="16" customFormat="1" ht="12" customHeight="1" x14ac:dyDescent="0.3">
      <c r="A52" s="11">
        <v>46</v>
      </c>
      <c r="B52" s="18" t="s">
        <v>67</v>
      </c>
      <c r="C52" s="14">
        <v>3706777.79</v>
      </c>
      <c r="D52" s="13">
        <v>-302075.8133333333</v>
      </c>
      <c r="E52" s="13">
        <f t="shared" si="0"/>
        <v>3404701.9766666666</v>
      </c>
      <c r="F52" s="13">
        <v>605772.38</v>
      </c>
      <c r="G52" s="13">
        <v>26762.14</v>
      </c>
      <c r="H52" s="13">
        <v>19346.13</v>
      </c>
      <c r="I52" s="13">
        <v>16607.259999999998</v>
      </c>
      <c r="J52" s="13">
        <v>79833.210000000006</v>
      </c>
      <c r="K52" s="13">
        <v>106999.71</v>
      </c>
      <c r="L52" s="13">
        <v>4141.6499999999996</v>
      </c>
      <c r="M52" s="13">
        <v>0</v>
      </c>
      <c r="N52" s="13">
        <v>2238.36</v>
      </c>
      <c r="O52" s="13">
        <v>0</v>
      </c>
      <c r="P52" s="15">
        <f t="shared" si="1"/>
        <v>4266402.8166666673</v>
      </c>
      <c r="R52" s="13">
        <v>133112.43</v>
      </c>
      <c r="S52" s="13">
        <v>24769.89</v>
      </c>
      <c r="T52" s="13">
        <v>261.56</v>
      </c>
      <c r="U52" s="13">
        <v>-36676.269999999997</v>
      </c>
      <c r="V52" s="15">
        <f t="shared" si="2"/>
        <v>121467.61000000002</v>
      </c>
      <c r="W52" s="17"/>
      <c r="X52" s="17"/>
    </row>
    <row r="53" spans="1:24" s="16" customFormat="1" ht="12" customHeight="1" x14ac:dyDescent="0.3">
      <c r="A53" s="11">
        <v>47</v>
      </c>
      <c r="B53" s="18" t="s">
        <v>68</v>
      </c>
      <c r="C53" s="14">
        <v>2219087.0700000003</v>
      </c>
      <c r="D53" s="13">
        <v>-234093.9</v>
      </c>
      <c r="E53" s="13">
        <f t="shared" si="0"/>
        <v>1984993.1700000004</v>
      </c>
      <c r="F53" s="13">
        <v>317924.43</v>
      </c>
      <c r="G53" s="13">
        <v>20739.34</v>
      </c>
      <c r="H53" s="13">
        <v>14992.3</v>
      </c>
      <c r="I53" s="13">
        <v>16396.3</v>
      </c>
      <c r="J53" s="13">
        <v>48818.19</v>
      </c>
      <c r="K53" s="13">
        <v>65430.57</v>
      </c>
      <c r="L53" s="13">
        <v>3209.58</v>
      </c>
      <c r="M53" s="13">
        <v>0</v>
      </c>
      <c r="N53" s="13">
        <v>1734.62</v>
      </c>
      <c r="O53" s="13">
        <v>0</v>
      </c>
      <c r="P53" s="15">
        <f t="shared" si="1"/>
        <v>2474238.5</v>
      </c>
      <c r="R53" s="13">
        <v>103155.59</v>
      </c>
      <c r="S53" s="13">
        <v>26495.439999999999</v>
      </c>
      <c r="T53" s="13">
        <v>258.24</v>
      </c>
      <c r="U53" s="13">
        <v>-28422.31</v>
      </c>
      <c r="V53" s="15">
        <f t="shared" si="2"/>
        <v>101486.96</v>
      </c>
      <c r="W53" s="17"/>
      <c r="X53" s="17"/>
    </row>
    <row r="54" spans="1:24" s="16" customFormat="1" ht="12" customHeight="1" x14ac:dyDescent="0.3">
      <c r="A54" s="11">
        <v>48</v>
      </c>
      <c r="B54" s="18" t="s">
        <v>69</v>
      </c>
      <c r="C54" s="14">
        <v>3064643.08</v>
      </c>
      <c r="D54" s="13">
        <v>-267800.69666666666</v>
      </c>
      <c r="E54" s="13">
        <f t="shared" si="0"/>
        <v>2796842.3833333333</v>
      </c>
      <c r="F54" s="13">
        <v>415424.85</v>
      </c>
      <c r="G54" s="13">
        <v>23725.57</v>
      </c>
      <c r="H54" s="13">
        <v>17151.02</v>
      </c>
      <c r="I54" s="13">
        <v>8819.49</v>
      </c>
      <c r="J54" s="13">
        <v>42320.25</v>
      </c>
      <c r="K54" s="13">
        <v>56721.440000000002</v>
      </c>
      <c r="L54" s="13">
        <v>3671.72</v>
      </c>
      <c r="M54" s="13">
        <v>215570.44</v>
      </c>
      <c r="N54" s="13">
        <v>1984.38</v>
      </c>
      <c r="O54" s="13">
        <v>0</v>
      </c>
      <c r="P54" s="15">
        <f t="shared" si="1"/>
        <v>3582231.5433333335</v>
      </c>
      <c r="R54" s="13">
        <v>118008.79</v>
      </c>
      <c r="S54" s="13">
        <v>20213.45</v>
      </c>
      <c r="T54" s="13">
        <v>138.9</v>
      </c>
      <c r="U54" s="13">
        <v>-32514.79</v>
      </c>
      <c r="V54" s="15">
        <f t="shared" si="2"/>
        <v>105846.34999999998</v>
      </c>
      <c r="W54" s="17"/>
      <c r="X54" s="17"/>
    </row>
    <row r="55" spans="1:24" s="16" customFormat="1" ht="12" customHeight="1" x14ac:dyDescent="0.3">
      <c r="A55" s="11">
        <v>49</v>
      </c>
      <c r="B55" s="18" t="s">
        <v>70</v>
      </c>
      <c r="C55" s="14">
        <v>2746227.48</v>
      </c>
      <c r="D55" s="13">
        <v>-261191.71</v>
      </c>
      <c r="E55" s="13">
        <f t="shared" si="0"/>
        <v>2485035.77</v>
      </c>
      <c r="F55" s="13">
        <v>327025.67</v>
      </c>
      <c r="G55" s="13">
        <v>23140.05</v>
      </c>
      <c r="H55" s="13">
        <v>16727.75</v>
      </c>
      <c r="I55" s="13">
        <v>173620.73</v>
      </c>
      <c r="J55" s="13">
        <v>61895.83</v>
      </c>
      <c r="K55" s="13">
        <v>82958.41</v>
      </c>
      <c r="L55" s="13">
        <v>3581.1</v>
      </c>
      <c r="M55" s="13">
        <v>0</v>
      </c>
      <c r="N55" s="13">
        <v>1935.41</v>
      </c>
      <c r="O55" s="13">
        <v>156954</v>
      </c>
      <c r="P55" s="15">
        <f t="shared" si="1"/>
        <v>3332874.72</v>
      </c>
      <c r="R55" s="13">
        <v>115096.48</v>
      </c>
      <c r="S55" s="13">
        <v>21591.98</v>
      </c>
      <c r="T55" s="13">
        <v>2734.48</v>
      </c>
      <c r="U55" s="13">
        <v>-31712.37</v>
      </c>
      <c r="V55" s="15">
        <f t="shared" si="2"/>
        <v>107710.57</v>
      </c>
      <c r="W55" s="17"/>
      <c r="X55" s="17"/>
    </row>
    <row r="56" spans="1:24" s="16" customFormat="1" ht="12" customHeight="1" x14ac:dyDescent="0.3">
      <c r="A56" s="11">
        <v>50</v>
      </c>
      <c r="B56" s="18" t="s">
        <v>71</v>
      </c>
      <c r="C56" s="14">
        <v>1967782.97</v>
      </c>
      <c r="D56" s="13">
        <v>-154083.91333333333</v>
      </c>
      <c r="E56" s="13">
        <f t="shared" si="0"/>
        <v>1813699.0566666666</v>
      </c>
      <c r="F56" s="13">
        <v>158873.85999999999</v>
      </c>
      <c r="G56" s="13">
        <v>13650.93</v>
      </c>
      <c r="H56" s="13">
        <v>9868.15</v>
      </c>
      <c r="I56" s="13">
        <v>2116</v>
      </c>
      <c r="J56" s="13">
        <v>10219.41</v>
      </c>
      <c r="K56" s="13">
        <v>13696.98</v>
      </c>
      <c r="L56" s="13">
        <v>2112.59</v>
      </c>
      <c r="M56" s="13">
        <v>0</v>
      </c>
      <c r="N56" s="13">
        <v>1141.75</v>
      </c>
      <c r="O56" s="13">
        <v>0</v>
      </c>
      <c r="P56" s="15">
        <f t="shared" si="1"/>
        <v>2025378.7266666663</v>
      </c>
      <c r="R56" s="13">
        <v>67898.47</v>
      </c>
      <c r="S56" s="13">
        <v>10054.950000000001</v>
      </c>
      <c r="T56" s="13">
        <v>33.33</v>
      </c>
      <c r="U56" s="13">
        <v>-18707.97</v>
      </c>
      <c r="V56" s="15">
        <f t="shared" si="2"/>
        <v>59278.78</v>
      </c>
      <c r="W56" s="17"/>
      <c r="X56" s="17"/>
    </row>
    <row r="57" spans="1:24" s="16" customFormat="1" ht="12" customHeight="1" x14ac:dyDescent="0.3">
      <c r="A57" s="11">
        <v>51</v>
      </c>
      <c r="B57" s="18" t="s">
        <v>72</v>
      </c>
      <c r="C57" s="14">
        <v>4061004.07</v>
      </c>
      <c r="D57" s="13">
        <v>-374094.11000000004</v>
      </c>
      <c r="E57" s="13">
        <f t="shared" si="0"/>
        <v>3686909.96</v>
      </c>
      <c r="F57" s="13">
        <v>1171623.8999999999</v>
      </c>
      <c r="G57" s="13">
        <v>33142.54</v>
      </c>
      <c r="H57" s="13">
        <v>23958.47</v>
      </c>
      <c r="I57" s="13">
        <v>18656.53</v>
      </c>
      <c r="J57" s="13">
        <v>89881.82</v>
      </c>
      <c r="K57" s="13">
        <v>120467.78</v>
      </c>
      <c r="L57" s="13">
        <v>5129.07</v>
      </c>
      <c r="M57" s="13">
        <v>0</v>
      </c>
      <c r="N57" s="13">
        <v>2772.01</v>
      </c>
      <c r="O57" s="13">
        <v>0</v>
      </c>
      <c r="P57" s="15">
        <f t="shared" si="1"/>
        <v>5152542.08</v>
      </c>
      <c r="R57" s="13">
        <v>164847.94</v>
      </c>
      <c r="S57" s="13">
        <v>100274.4</v>
      </c>
      <c r="T57" s="13">
        <v>293.83999999999997</v>
      </c>
      <c r="U57" s="13">
        <v>-45420.31</v>
      </c>
      <c r="V57" s="15">
        <f t="shared" si="2"/>
        <v>219995.87</v>
      </c>
      <c r="W57" s="17"/>
      <c r="X57" s="17"/>
    </row>
    <row r="58" spans="1:24" s="16" customFormat="1" ht="12" customHeight="1" x14ac:dyDescent="0.3">
      <c r="A58" s="11">
        <v>52</v>
      </c>
      <c r="B58" s="18" t="s">
        <v>73</v>
      </c>
      <c r="C58" s="14">
        <v>7621352.3600000003</v>
      </c>
      <c r="D58" s="13">
        <v>-764427.5033333333</v>
      </c>
      <c r="E58" s="13">
        <f t="shared" si="0"/>
        <v>6856924.8566666674</v>
      </c>
      <c r="F58" s="13">
        <v>1553110.83</v>
      </c>
      <c r="G58" s="13">
        <v>67723.789999999994</v>
      </c>
      <c r="H58" s="13">
        <v>48956.97</v>
      </c>
      <c r="I58" s="13">
        <v>972852.8</v>
      </c>
      <c r="J58" s="13">
        <v>281637.68</v>
      </c>
      <c r="K58" s="13">
        <v>377476.38</v>
      </c>
      <c r="L58" s="13">
        <v>10480.790000000001</v>
      </c>
      <c r="M58" s="13">
        <v>0</v>
      </c>
      <c r="N58" s="13">
        <v>5664.35</v>
      </c>
      <c r="O58" s="13">
        <v>0</v>
      </c>
      <c r="P58" s="15">
        <f t="shared" si="1"/>
        <v>10174828.446666667</v>
      </c>
      <c r="R58" s="13">
        <v>336851.87</v>
      </c>
      <c r="S58" s="13">
        <v>69783.02</v>
      </c>
      <c r="T58" s="13">
        <v>15322.18</v>
      </c>
      <c r="U58" s="13">
        <v>-92812.3</v>
      </c>
      <c r="V58" s="15">
        <f t="shared" si="2"/>
        <v>329144.77</v>
      </c>
      <c r="W58" s="17"/>
      <c r="X58" s="17"/>
    </row>
    <row r="59" spans="1:24" s="16" customFormat="1" ht="12" customHeight="1" x14ac:dyDescent="0.3">
      <c r="A59" s="11">
        <v>53</v>
      </c>
      <c r="B59" s="18" t="s">
        <v>74</v>
      </c>
      <c r="C59" s="14">
        <v>1342838.0599999998</v>
      </c>
      <c r="D59" s="13">
        <v>-141171.31</v>
      </c>
      <c r="E59" s="13">
        <f t="shared" si="0"/>
        <v>1201666.7499999998</v>
      </c>
      <c r="F59" s="13">
        <v>188746.14</v>
      </c>
      <c r="G59" s="13">
        <v>12506.95</v>
      </c>
      <c r="H59" s="13">
        <v>9041.17</v>
      </c>
      <c r="I59" s="13">
        <v>5187.8</v>
      </c>
      <c r="J59" s="13">
        <v>15446.88</v>
      </c>
      <c r="K59" s="13">
        <v>20703.310000000001</v>
      </c>
      <c r="L59" s="13">
        <v>1935.55</v>
      </c>
      <c r="M59" s="13">
        <v>0</v>
      </c>
      <c r="N59" s="13">
        <v>1046.07</v>
      </c>
      <c r="O59" s="13">
        <v>0</v>
      </c>
      <c r="P59" s="15">
        <f t="shared" si="1"/>
        <v>1456280.6199999996</v>
      </c>
      <c r="R59" s="13">
        <v>62208.41</v>
      </c>
      <c r="S59" s="13">
        <v>8350.5400000000009</v>
      </c>
      <c r="T59" s="13">
        <v>81.709999999999994</v>
      </c>
      <c r="U59" s="13">
        <v>-17140.189999999999</v>
      </c>
      <c r="V59" s="15">
        <f t="shared" si="2"/>
        <v>53500.470000000016</v>
      </c>
      <c r="W59" s="17"/>
      <c r="X59" s="17"/>
    </row>
    <row r="60" spans="1:24" s="16" customFormat="1" ht="12" customHeight="1" x14ac:dyDescent="0.3">
      <c r="A60" s="11">
        <v>54</v>
      </c>
      <c r="B60" s="18" t="s">
        <v>75</v>
      </c>
      <c r="C60" s="14">
        <v>2800457.28</v>
      </c>
      <c r="D60" s="13">
        <v>-259483.53666666665</v>
      </c>
      <c r="E60" s="13">
        <f t="shared" si="0"/>
        <v>2540973.7433333332</v>
      </c>
      <c r="F60" s="13">
        <v>465139.61</v>
      </c>
      <c r="G60" s="13">
        <v>22988.720000000001</v>
      </c>
      <c r="H60" s="13">
        <v>16618.36</v>
      </c>
      <c r="I60" s="13">
        <v>18573.78</v>
      </c>
      <c r="J60" s="13">
        <v>55287.63</v>
      </c>
      <c r="K60" s="13">
        <v>74101.509999999995</v>
      </c>
      <c r="L60" s="13">
        <v>3557.68</v>
      </c>
      <c r="M60" s="13">
        <v>0</v>
      </c>
      <c r="N60" s="13">
        <v>1922.75</v>
      </c>
      <c r="O60" s="13">
        <v>201581</v>
      </c>
      <c r="P60" s="15">
        <f t="shared" si="1"/>
        <v>3400744.7833333327</v>
      </c>
      <c r="R60" s="13">
        <v>114343.76</v>
      </c>
      <c r="S60" s="13">
        <v>20361.689999999999</v>
      </c>
      <c r="T60" s="13">
        <v>292.52999999999997</v>
      </c>
      <c r="U60" s="13">
        <v>-31504.97</v>
      </c>
      <c r="V60" s="15">
        <f t="shared" si="2"/>
        <v>103493.00999999998</v>
      </c>
      <c r="W60" s="17"/>
      <c r="X60" s="17"/>
    </row>
    <row r="61" spans="1:24" s="16" customFormat="1" ht="12" customHeight="1" x14ac:dyDescent="0.3">
      <c r="A61" s="11">
        <v>55</v>
      </c>
      <c r="B61" s="18" t="s">
        <v>76</v>
      </c>
      <c r="C61" s="14">
        <v>1432541.4100000001</v>
      </c>
      <c r="D61" s="13">
        <v>-173323.44</v>
      </c>
      <c r="E61" s="13">
        <f t="shared" si="0"/>
        <v>1259217.9700000002</v>
      </c>
      <c r="F61" s="13">
        <v>149200.67000000001</v>
      </c>
      <c r="G61" s="13">
        <v>15355.44</v>
      </c>
      <c r="H61" s="13">
        <v>11100.32</v>
      </c>
      <c r="I61" s="13">
        <v>2376.4499999999998</v>
      </c>
      <c r="J61" s="13">
        <v>11403.32</v>
      </c>
      <c r="K61" s="13">
        <v>15283.76</v>
      </c>
      <c r="L61" s="13">
        <v>2376.37</v>
      </c>
      <c r="M61" s="13">
        <v>0</v>
      </c>
      <c r="N61" s="13">
        <v>1284.31</v>
      </c>
      <c r="O61" s="13">
        <v>0</v>
      </c>
      <c r="P61" s="15">
        <f t="shared" si="1"/>
        <v>1467598.6100000003</v>
      </c>
      <c r="R61" s="13">
        <v>76376.539999999994</v>
      </c>
      <c r="S61" s="13">
        <v>11508.16</v>
      </c>
      <c r="T61" s="13">
        <v>37.43</v>
      </c>
      <c r="U61" s="13">
        <v>-21043.919999999998</v>
      </c>
      <c r="V61" s="15">
        <f t="shared" si="2"/>
        <v>66878.209999999992</v>
      </c>
      <c r="W61" s="17"/>
      <c r="X61" s="17"/>
    </row>
    <row r="62" spans="1:24" s="16" customFormat="1" ht="12" customHeight="1" x14ac:dyDescent="0.3">
      <c r="A62" s="11">
        <v>56</v>
      </c>
      <c r="B62" s="18" t="s">
        <v>77</v>
      </c>
      <c r="C62" s="14">
        <v>1219860.0900000001</v>
      </c>
      <c r="D62" s="13">
        <v>-134054.39333333334</v>
      </c>
      <c r="E62" s="13">
        <f t="shared" si="0"/>
        <v>1085805.6966666668</v>
      </c>
      <c r="F62" s="13">
        <v>103578.03</v>
      </c>
      <c r="G62" s="13">
        <v>11876.43</v>
      </c>
      <c r="H62" s="13">
        <v>8585.3799999999992</v>
      </c>
      <c r="I62" s="13">
        <v>162945.38</v>
      </c>
      <c r="J62" s="13">
        <v>28071.16</v>
      </c>
      <c r="K62" s="13">
        <v>37623.519999999997</v>
      </c>
      <c r="L62" s="13">
        <v>1837.97</v>
      </c>
      <c r="M62" s="13">
        <v>0</v>
      </c>
      <c r="N62" s="13">
        <v>993.33</v>
      </c>
      <c r="O62" s="13">
        <v>0</v>
      </c>
      <c r="P62" s="15">
        <f t="shared" si="1"/>
        <v>1441316.8966666665</v>
      </c>
      <c r="R62" s="13">
        <v>59072.28</v>
      </c>
      <c r="S62" s="13">
        <v>5381.62</v>
      </c>
      <c r="T62" s="13">
        <v>2566.35</v>
      </c>
      <c r="U62" s="13">
        <v>-16276.1</v>
      </c>
      <c r="V62" s="15">
        <f t="shared" si="2"/>
        <v>50744.15</v>
      </c>
      <c r="W62" s="17"/>
      <c r="X62" s="17"/>
    </row>
    <row r="63" spans="1:24" s="16" customFormat="1" ht="12" customHeight="1" x14ac:dyDescent="0.3">
      <c r="A63" s="11">
        <v>57</v>
      </c>
      <c r="B63" s="18" t="s">
        <v>78</v>
      </c>
      <c r="C63" s="14">
        <v>5321620.95</v>
      </c>
      <c r="D63" s="13">
        <v>-519864.12666666665</v>
      </c>
      <c r="E63" s="13">
        <f t="shared" si="0"/>
        <v>4801756.8233333332</v>
      </c>
      <c r="F63" s="13">
        <v>1022491.31</v>
      </c>
      <c r="G63" s="13">
        <v>46056.91</v>
      </c>
      <c r="H63" s="13">
        <v>33294.160000000003</v>
      </c>
      <c r="I63" s="13">
        <v>30897.93</v>
      </c>
      <c r="J63" s="13">
        <v>148931.93</v>
      </c>
      <c r="K63" s="13">
        <v>199612.09</v>
      </c>
      <c r="L63" s="13">
        <v>7127.67</v>
      </c>
      <c r="M63" s="13">
        <v>0</v>
      </c>
      <c r="N63" s="13">
        <v>3852.15</v>
      </c>
      <c r="O63" s="13">
        <v>0</v>
      </c>
      <c r="P63" s="15">
        <f t="shared" si="1"/>
        <v>6294020.9733333327</v>
      </c>
      <c r="R63" s="13">
        <v>229082.82</v>
      </c>
      <c r="S63" s="13">
        <v>42804.97</v>
      </c>
      <c r="T63" s="13">
        <v>486.63</v>
      </c>
      <c r="U63" s="13">
        <v>-63118.85</v>
      </c>
      <c r="V63" s="15">
        <f t="shared" si="2"/>
        <v>209255.57000000004</v>
      </c>
      <c r="W63" s="17"/>
      <c r="X63" s="17"/>
    </row>
    <row r="64" spans="1:24" s="16" customFormat="1" ht="12" customHeight="1" x14ac:dyDescent="0.3">
      <c r="A64" s="11">
        <v>58</v>
      </c>
      <c r="B64" s="18" t="s">
        <v>79</v>
      </c>
      <c r="C64" s="14">
        <v>1216014.83</v>
      </c>
      <c r="D64" s="13">
        <v>-146287.46333333335</v>
      </c>
      <c r="E64" s="13">
        <f t="shared" si="0"/>
        <v>1069727.3666666667</v>
      </c>
      <c r="F64" s="13">
        <v>116296.52</v>
      </c>
      <c r="G64" s="13">
        <v>12960.21</v>
      </c>
      <c r="H64" s="13">
        <v>9368.83</v>
      </c>
      <c r="I64" s="13">
        <v>3155.56</v>
      </c>
      <c r="J64" s="13">
        <v>9377.9500000000007</v>
      </c>
      <c r="K64" s="13">
        <v>12569.17</v>
      </c>
      <c r="L64" s="13">
        <v>2005.69</v>
      </c>
      <c r="M64" s="13">
        <v>0</v>
      </c>
      <c r="N64" s="13">
        <v>1083.98</v>
      </c>
      <c r="O64" s="13">
        <v>0</v>
      </c>
      <c r="P64" s="15">
        <f t="shared" si="1"/>
        <v>1236545.2766666666</v>
      </c>
      <c r="R64" s="13">
        <v>64462.89</v>
      </c>
      <c r="S64" s="13">
        <v>9235.99</v>
      </c>
      <c r="T64" s="13">
        <v>49.7</v>
      </c>
      <c r="U64" s="13">
        <v>-17761.37</v>
      </c>
      <c r="V64" s="15">
        <f t="shared" si="2"/>
        <v>55987.210000000006</v>
      </c>
      <c r="W64" s="17"/>
      <c r="X64" s="17"/>
    </row>
    <row r="65" spans="1:24" s="16" customFormat="1" ht="12" customHeight="1" x14ac:dyDescent="0.3">
      <c r="A65" s="11">
        <v>59</v>
      </c>
      <c r="B65" s="18" t="s">
        <v>80</v>
      </c>
      <c r="C65" s="14">
        <v>12984886.199999999</v>
      </c>
      <c r="D65" s="13">
        <v>-1393503.7366666666</v>
      </c>
      <c r="E65" s="13">
        <f t="shared" si="0"/>
        <v>11591382.463333333</v>
      </c>
      <c r="F65" s="13">
        <v>2834251.02</v>
      </c>
      <c r="G65" s="13">
        <v>123456.25</v>
      </c>
      <c r="H65" s="13">
        <v>89245.51</v>
      </c>
      <c r="I65" s="13">
        <v>1749926.93</v>
      </c>
      <c r="J65" s="13">
        <v>474587.66</v>
      </c>
      <c r="K65" s="13">
        <v>636085.46</v>
      </c>
      <c r="L65" s="13">
        <v>19105.82</v>
      </c>
      <c r="M65" s="13">
        <v>0</v>
      </c>
      <c r="N65" s="13">
        <v>10325.75</v>
      </c>
      <c r="O65" s="13">
        <v>0</v>
      </c>
      <c r="P65" s="15">
        <f t="shared" si="1"/>
        <v>17528366.863333333</v>
      </c>
      <c r="R65" s="13">
        <v>614059.99</v>
      </c>
      <c r="S65" s="13">
        <v>113043.09</v>
      </c>
      <c r="T65" s="13">
        <v>27560.89</v>
      </c>
      <c r="U65" s="13">
        <v>-169191.05</v>
      </c>
      <c r="V65" s="15">
        <f t="shared" si="2"/>
        <v>585472.91999999993</v>
      </c>
      <c r="W65" s="17"/>
      <c r="X65" s="17"/>
    </row>
    <row r="66" spans="1:24" s="16" customFormat="1" ht="12" customHeight="1" x14ac:dyDescent="0.3">
      <c r="A66" s="11">
        <v>60</v>
      </c>
      <c r="B66" s="18" t="s">
        <v>81</v>
      </c>
      <c r="C66" s="14">
        <v>1693280.48</v>
      </c>
      <c r="D66" s="13">
        <v>-192929.65</v>
      </c>
      <c r="E66" s="13">
        <f t="shared" si="0"/>
        <v>1500350.83</v>
      </c>
      <c r="F66" s="13">
        <v>256934.81</v>
      </c>
      <c r="G66" s="13">
        <v>17092.43</v>
      </c>
      <c r="H66" s="13">
        <v>12355.98</v>
      </c>
      <c r="I66" s="13">
        <v>99744.71</v>
      </c>
      <c r="J66" s="13">
        <v>28191.82</v>
      </c>
      <c r="K66" s="13">
        <v>37785.24</v>
      </c>
      <c r="L66" s="13">
        <v>2645.19</v>
      </c>
      <c r="M66" s="13">
        <v>0</v>
      </c>
      <c r="N66" s="13">
        <v>1429.59</v>
      </c>
      <c r="O66" s="13">
        <v>0</v>
      </c>
      <c r="P66" s="15">
        <f t="shared" si="1"/>
        <v>1956530.6</v>
      </c>
      <c r="R66" s="13">
        <v>85016.19</v>
      </c>
      <c r="S66" s="13">
        <v>14778.21</v>
      </c>
      <c r="T66" s="13">
        <v>1570.95</v>
      </c>
      <c r="U66" s="13">
        <v>-23424.39</v>
      </c>
      <c r="V66" s="15">
        <f t="shared" si="2"/>
        <v>77940.959999999992</v>
      </c>
      <c r="W66" s="17"/>
      <c r="X66" s="17"/>
    </row>
    <row r="67" spans="1:24" s="16" customFormat="1" ht="12" customHeight="1" x14ac:dyDescent="0.3">
      <c r="A67" s="11">
        <v>61</v>
      </c>
      <c r="B67" s="18" t="s">
        <v>82</v>
      </c>
      <c r="C67" s="14">
        <v>6256456.54</v>
      </c>
      <c r="D67" s="13">
        <v>-690880.98</v>
      </c>
      <c r="E67" s="13">
        <f t="shared" si="0"/>
        <v>5565575.5600000005</v>
      </c>
      <c r="F67" s="13">
        <v>1102562.33</v>
      </c>
      <c r="G67" s="13">
        <v>61208</v>
      </c>
      <c r="H67" s="13">
        <v>44246.76</v>
      </c>
      <c r="I67" s="13">
        <v>39390.639999999999</v>
      </c>
      <c r="J67" s="13">
        <v>190124.96</v>
      </c>
      <c r="K67" s="13">
        <v>254822.72</v>
      </c>
      <c r="L67" s="13">
        <v>9472.42</v>
      </c>
      <c r="M67" s="13">
        <v>0</v>
      </c>
      <c r="N67" s="13">
        <v>5119.37</v>
      </c>
      <c r="O67" s="13">
        <v>355882</v>
      </c>
      <c r="P67" s="15">
        <f t="shared" si="1"/>
        <v>7628404.7599999998</v>
      </c>
      <c r="R67" s="13">
        <v>304442.93</v>
      </c>
      <c r="S67" s="13">
        <v>55301.120000000003</v>
      </c>
      <c r="T67" s="13">
        <v>620.39</v>
      </c>
      <c r="U67" s="13">
        <v>-83882.720000000001</v>
      </c>
      <c r="V67" s="15">
        <f t="shared" si="2"/>
        <v>276481.71999999997</v>
      </c>
      <c r="W67" s="40"/>
      <c r="X67" s="17"/>
    </row>
    <row r="68" spans="1:24" s="16" customFormat="1" ht="12" customHeight="1" x14ac:dyDescent="0.3">
      <c r="A68" s="11">
        <v>62</v>
      </c>
      <c r="B68" s="18" t="s">
        <v>83</v>
      </c>
      <c r="C68" s="14">
        <v>2381913.5999999996</v>
      </c>
      <c r="D68" s="13">
        <v>-214771.32333333333</v>
      </c>
      <c r="E68" s="13">
        <f t="shared" si="0"/>
        <v>2167142.2766666664</v>
      </c>
      <c r="F68" s="13">
        <v>364119.46</v>
      </c>
      <c r="G68" s="13">
        <v>19027.48</v>
      </c>
      <c r="H68" s="13">
        <v>13754.81</v>
      </c>
      <c r="I68" s="13">
        <v>12214.83</v>
      </c>
      <c r="J68" s="13">
        <v>36311.589999999997</v>
      </c>
      <c r="K68" s="13">
        <v>48668.1</v>
      </c>
      <c r="L68" s="13">
        <v>2944.65</v>
      </c>
      <c r="M68" s="13">
        <v>182573.05</v>
      </c>
      <c r="N68" s="13">
        <v>1591.44</v>
      </c>
      <c r="O68" s="13">
        <v>4844</v>
      </c>
      <c r="P68" s="15">
        <f t="shared" si="1"/>
        <v>2853191.6866666661</v>
      </c>
      <c r="R68" s="13">
        <v>94640.92</v>
      </c>
      <c r="S68" s="13">
        <v>16707.96</v>
      </c>
      <c r="T68" s="13">
        <v>192.38</v>
      </c>
      <c r="U68" s="13">
        <v>-26076.27</v>
      </c>
      <c r="V68" s="15">
        <f t="shared" si="2"/>
        <v>85464.99</v>
      </c>
      <c r="W68" s="17"/>
      <c r="X68" s="17"/>
    </row>
    <row r="69" spans="1:24" s="16" customFormat="1" ht="12" customHeight="1" x14ac:dyDescent="0.3">
      <c r="A69" s="11">
        <v>63</v>
      </c>
      <c r="B69" s="18" t="s">
        <v>84</v>
      </c>
      <c r="C69" s="14">
        <v>1199605.6199999999</v>
      </c>
      <c r="D69" s="13">
        <v>-152747.68666666668</v>
      </c>
      <c r="E69" s="13">
        <f t="shared" si="0"/>
        <v>1046857.9333333332</v>
      </c>
      <c r="F69" s="13">
        <v>184042.49</v>
      </c>
      <c r="G69" s="13">
        <v>13532.55</v>
      </c>
      <c r="H69" s="13">
        <v>9782.57</v>
      </c>
      <c r="I69" s="13">
        <v>1610.86</v>
      </c>
      <c r="J69" s="13">
        <v>7688.19</v>
      </c>
      <c r="K69" s="13">
        <v>10304.41</v>
      </c>
      <c r="L69" s="13">
        <v>2094.27</v>
      </c>
      <c r="M69" s="13">
        <v>0</v>
      </c>
      <c r="N69" s="13">
        <v>1131.8499999999999</v>
      </c>
      <c r="O69" s="13">
        <v>0</v>
      </c>
      <c r="P69" s="15">
        <f t="shared" si="1"/>
        <v>1277045.1233333335</v>
      </c>
      <c r="R69" s="13">
        <v>67309.649999999994</v>
      </c>
      <c r="S69" s="13">
        <v>12278.44</v>
      </c>
      <c r="T69" s="13">
        <v>25.37</v>
      </c>
      <c r="U69" s="13">
        <v>-18545.73</v>
      </c>
      <c r="V69" s="15">
        <f t="shared" si="2"/>
        <v>61067.729999999996</v>
      </c>
      <c r="W69" s="17"/>
      <c r="X69" s="17"/>
    </row>
    <row r="70" spans="1:24" s="16" customFormat="1" ht="12" customHeight="1" x14ac:dyDescent="0.3">
      <c r="A70" s="11">
        <v>64</v>
      </c>
      <c r="B70" s="18" t="s">
        <v>85</v>
      </c>
      <c r="C70" s="14">
        <v>3753878.59</v>
      </c>
      <c r="D70" s="13">
        <v>-429737.1866666667</v>
      </c>
      <c r="E70" s="13">
        <f t="shared" si="0"/>
        <v>3324141.4033333333</v>
      </c>
      <c r="F70" s="13">
        <v>656079.06000000006</v>
      </c>
      <c r="G70" s="13">
        <v>38072.19</v>
      </c>
      <c r="H70" s="13">
        <v>27522.080000000002</v>
      </c>
      <c r="I70" s="13">
        <v>761808.81</v>
      </c>
      <c r="J70" s="13">
        <v>115303.51</v>
      </c>
      <c r="K70" s="13">
        <v>154540.23000000001</v>
      </c>
      <c r="L70" s="13">
        <v>5891.97</v>
      </c>
      <c r="M70" s="13">
        <v>0</v>
      </c>
      <c r="N70" s="13">
        <v>3184.32</v>
      </c>
      <c r="O70" s="13">
        <v>0</v>
      </c>
      <c r="P70" s="15">
        <f t="shared" si="1"/>
        <v>5086543.5733333332</v>
      </c>
      <c r="R70" s="13">
        <v>189367.57</v>
      </c>
      <c r="S70" s="13">
        <v>37198.57</v>
      </c>
      <c r="T70" s="13">
        <v>11998.29</v>
      </c>
      <c r="U70" s="13">
        <v>-52176.17</v>
      </c>
      <c r="V70" s="15">
        <f t="shared" si="2"/>
        <v>186388.26</v>
      </c>
      <c r="W70" s="17"/>
      <c r="X70" s="17"/>
    </row>
    <row r="71" spans="1:24" s="16" customFormat="1" ht="12" customHeight="1" x14ac:dyDescent="0.3">
      <c r="A71" s="11">
        <v>65</v>
      </c>
      <c r="B71" s="18" t="s">
        <v>86</v>
      </c>
      <c r="C71" s="14">
        <v>10810864.289999999</v>
      </c>
      <c r="D71" s="13">
        <v>-1095111.9633333334</v>
      </c>
      <c r="E71" s="13">
        <f t="shared" si="0"/>
        <v>9715752.3266666662</v>
      </c>
      <c r="F71" s="13">
        <v>3809419.3</v>
      </c>
      <c r="G71" s="13">
        <v>97020.49</v>
      </c>
      <c r="H71" s="13">
        <v>70135.320000000007</v>
      </c>
      <c r="I71" s="13">
        <v>53492.43</v>
      </c>
      <c r="J71" s="13">
        <v>258377.17</v>
      </c>
      <c r="K71" s="13">
        <v>346300.53</v>
      </c>
      <c r="L71" s="13">
        <v>15014.68</v>
      </c>
      <c r="M71" s="13">
        <v>0</v>
      </c>
      <c r="N71" s="13">
        <v>8114.69</v>
      </c>
      <c r="O71" s="13">
        <v>293936</v>
      </c>
      <c r="P71" s="15">
        <f t="shared" si="1"/>
        <v>14667562.936666664</v>
      </c>
      <c r="R71" s="13">
        <v>482570.96</v>
      </c>
      <c r="S71" s="13">
        <v>372074.02</v>
      </c>
      <c r="T71" s="13">
        <v>842.49</v>
      </c>
      <c r="U71" s="13">
        <v>-132962.07</v>
      </c>
      <c r="V71" s="15">
        <f t="shared" si="2"/>
        <v>722525.39999999991</v>
      </c>
      <c r="W71" s="17"/>
      <c r="X71" s="17"/>
    </row>
    <row r="72" spans="1:24" s="16" customFormat="1" ht="12" customHeight="1" x14ac:dyDescent="0.3">
      <c r="A72" s="11">
        <v>66</v>
      </c>
      <c r="B72" s="18" t="s">
        <v>87</v>
      </c>
      <c r="C72" s="14">
        <v>2101100.8199999998</v>
      </c>
      <c r="D72" s="13">
        <v>-237204.92</v>
      </c>
      <c r="E72" s="13">
        <f t="shared" ref="E72:E131" si="3">C72+D72</f>
        <v>1863895.9</v>
      </c>
      <c r="F72" s="13">
        <v>380024.6</v>
      </c>
      <c r="G72" s="13">
        <v>21014.959999999999</v>
      </c>
      <c r="H72" s="13">
        <v>15191.55</v>
      </c>
      <c r="I72" s="13">
        <v>274193.78999999998</v>
      </c>
      <c r="J72" s="13">
        <v>53883.74</v>
      </c>
      <c r="K72" s="13">
        <v>72219.88</v>
      </c>
      <c r="L72" s="13">
        <v>3252.23</v>
      </c>
      <c r="M72" s="13">
        <v>0</v>
      </c>
      <c r="N72" s="13">
        <v>1757.67</v>
      </c>
      <c r="O72" s="13">
        <v>0</v>
      </c>
      <c r="P72" s="15">
        <f t="shared" ref="P72:P132" si="4">E72+F72+G72+H72+I72+J72+K72+L72+M72+N72+O72</f>
        <v>2685434.32</v>
      </c>
      <c r="R72" s="13">
        <v>104526.49</v>
      </c>
      <c r="S72" s="13">
        <v>21633.55</v>
      </c>
      <c r="T72" s="13">
        <v>4318.4799999999996</v>
      </c>
      <c r="U72" s="13">
        <v>-28800.03</v>
      </c>
      <c r="V72" s="15">
        <f t="shared" ref="V72:V131" si="5">R72+S72+T72+U72</f>
        <v>101678.49</v>
      </c>
      <c r="W72" s="17"/>
      <c r="X72" s="17"/>
    </row>
    <row r="73" spans="1:24" s="16" customFormat="1" ht="12" customHeight="1" x14ac:dyDescent="0.3">
      <c r="A73" s="11">
        <v>67</v>
      </c>
      <c r="B73" s="18" t="s">
        <v>88</v>
      </c>
      <c r="C73" s="14">
        <v>1768343.27</v>
      </c>
      <c r="D73" s="13">
        <v>-148185.51666666666</v>
      </c>
      <c r="E73" s="13">
        <f t="shared" si="3"/>
        <v>1620157.7533333334</v>
      </c>
      <c r="F73" s="13">
        <v>284693.52</v>
      </c>
      <c r="G73" s="13">
        <v>13128.37</v>
      </c>
      <c r="H73" s="13">
        <v>9490.39</v>
      </c>
      <c r="I73" s="13">
        <v>62439</v>
      </c>
      <c r="J73" s="13">
        <v>24406.14</v>
      </c>
      <c r="K73" s="13">
        <v>32711.32</v>
      </c>
      <c r="L73" s="13">
        <v>2031.72</v>
      </c>
      <c r="M73" s="13">
        <v>0</v>
      </c>
      <c r="N73" s="13">
        <v>1098.04</v>
      </c>
      <c r="O73" s="13">
        <v>0</v>
      </c>
      <c r="P73" s="15">
        <f t="shared" si="4"/>
        <v>2050156.2533333334</v>
      </c>
      <c r="R73" s="13">
        <v>65299.28</v>
      </c>
      <c r="S73" s="13">
        <v>9431.23</v>
      </c>
      <c r="T73" s="13">
        <v>983.4</v>
      </c>
      <c r="U73" s="13">
        <v>-17991.82</v>
      </c>
      <c r="V73" s="15">
        <f t="shared" si="5"/>
        <v>57722.089999999989</v>
      </c>
      <c r="W73" s="17"/>
      <c r="X73" s="17"/>
    </row>
    <row r="74" spans="1:24" s="16" customFormat="1" ht="12" customHeight="1" x14ac:dyDescent="0.3">
      <c r="A74" s="11">
        <v>68</v>
      </c>
      <c r="B74" s="18" t="s">
        <v>89</v>
      </c>
      <c r="C74" s="14">
        <v>3750016.65</v>
      </c>
      <c r="D74" s="13">
        <v>-300271.40333333332</v>
      </c>
      <c r="E74" s="13">
        <f t="shared" si="3"/>
        <v>3449745.2466666666</v>
      </c>
      <c r="F74" s="13">
        <v>1079087.29</v>
      </c>
      <c r="G74" s="13">
        <v>26602.28</v>
      </c>
      <c r="H74" s="13">
        <v>19230.57</v>
      </c>
      <c r="I74" s="13">
        <v>12909.12</v>
      </c>
      <c r="J74" s="13">
        <v>61884.4</v>
      </c>
      <c r="K74" s="13">
        <v>82943.09</v>
      </c>
      <c r="L74" s="13">
        <v>4116.91</v>
      </c>
      <c r="M74" s="13">
        <v>315531.38</v>
      </c>
      <c r="N74" s="13">
        <v>2224.9899999999998</v>
      </c>
      <c r="O74" s="13">
        <v>0</v>
      </c>
      <c r="P74" s="15">
        <f t="shared" si="4"/>
        <v>5054275.2766666682</v>
      </c>
      <c r="R74" s="13">
        <v>132317.29999999999</v>
      </c>
      <c r="S74" s="13">
        <v>96171.81</v>
      </c>
      <c r="T74" s="13">
        <v>203.32</v>
      </c>
      <c r="U74" s="13">
        <v>-36457.19</v>
      </c>
      <c r="V74" s="15">
        <f t="shared" si="5"/>
        <v>192235.24</v>
      </c>
      <c r="W74" s="17"/>
      <c r="X74" s="17"/>
    </row>
    <row r="75" spans="1:24" s="16" customFormat="1" ht="12" customHeight="1" x14ac:dyDescent="0.3">
      <c r="A75" s="11">
        <v>69</v>
      </c>
      <c r="B75" s="18" t="s">
        <v>90</v>
      </c>
      <c r="C75" s="14">
        <v>4440826.99</v>
      </c>
      <c r="D75" s="13">
        <v>-374607.52333333337</v>
      </c>
      <c r="E75" s="13">
        <f t="shared" si="3"/>
        <v>4066219.4666666668</v>
      </c>
      <c r="F75" s="13">
        <v>788519.77</v>
      </c>
      <c r="G75" s="13">
        <v>33188.03</v>
      </c>
      <c r="H75" s="13">
        <v>23991.35</v>
      </c>
      <c r="I75" s="13">
        <v>33703.21</v>
      </c>
      <c r="J75" s="13">
        <v>100292.88</v>
      </c>
      <c r="K75" s="13">
        <v>134421.62</v>
      </c>
      <c r="L75" s="13">
        <v>5136.1099999999997</v>
      </c>
      <c r="M75" s="13">
        <v>0</v>
      </c>
      <c r="N75" s="13">
        <v>2775.81</v>
      </c>
      <c r="O75" s="13">
        <v>0</v>
      </c>
      <c r="P75" s="15">
        <f t="shared" si="4"/>
        <v>5188248.2466666661</v>
      </c>
      <c r="R75" s="13">
        <v>165074.18</v>
      </c>
      <c r="S75" s="13">
        <v>30703.56</v>
      </c>
      <c r="T75" s="13">
        <v>530.82000000000005</v>
      </c>
      <c r="U75" s="13">
        <v>-45482.65</v>
      </c>
      <c r="V75" s="15">
        <f t="shared" si="5"/>
        <v>150825.91</v>
      </c>
      <c r="W75" s="17"/>
      <c r="X75" s="17"/>
    </row>
    <row r="76" spans="1:24" s="16" customFormat="1" ht="12" customHeight="1" x14ac:dyDescent="0.3">
      <c r="A76" s="11">
        <v>70</v>
      </c>
      <c r="B76" s="18" t="s">
        <v>91</v>
      </c>
      <c r="C76" s="14">
        <v>1725127.15</v>
      </c>
      <c r="D76" s="13">
        <v>-138324.18333333332</v>
      </c>
      <c r="E76" s="13">
        <f t="shared" si="3"/>
        <v>1586802.9666666666</v>
      </c>
      <c r="F76" s="13">
        <v>192595.09</v>
      </c>
      <c r="G76" s="13">
        <v>12254.71</v>
      </c>
      <c r="H76" s="13">
        <v>8858.83</v>
      </c>
      <c r="I76" s="13">
        <v>4959.57</v>
      </c>
      <c r="J76" s="13">
        <v>23908.65</v>
      </c>
      <c r="K76" s="13">
        <v>32044.55</v>
      </c>
      <c r="L76" s="13">
        <v>1896.51</v>
      </c>
      <c r="M76" s="13">
        <v>0</v>
      </c>
      <c r="N76" s="13">
        <v>1024.97</v>
      </c>
      <c r="O76" s="13">
        <v>0</v>
      </c>
      <c r="P76" s="15">
        <f t="shared" si="4"/>
        <v>1864345.8466666667</v>
      </c>
      <c r="R76" s="13">
        <v>60953.8</v>
      </c>
      <c r="S76" s="13">
        <v>7745.63</v>
      </c>
      <c r="T76" s="13">
        <v>78.11</v>
      </c>
      <c r="U76" s="13">
        <v>-16794.509999999998</v>
      </c>
      <c r="V76" s="15">
        <f t="shared" si="5"/>
        <v>51983.030000000013</v>
      </c>
      <c r="W76" s="17"/>
      <c r="X76" s="17"/>
    </row>
    <row r="77" spans="1:24" s="16" customFormat="1" ht="12" customHeight="1" x14ac:dyDescent="0.3">
      <c r="A77" s="11">
        <v>71</v>
      </c>
      <c r="B77" s="18" t="s">
        <v>92</v>
      </c>
      <c r="C77" s="14">
        <v>3617863.81</v>
      </c>
      <c r="D77" s="13">
        <v>-299361.32666666666</v>
      </c>
      <c r="E77" s="13">
        <f t="shared" si="3"/>
        <v>3318502.4833333334</v>
      </c>
      <c r="F77" s="13">
        <v>523565.81</v>
      </c>
      <c r="G77" s="13">
        <v>26521.66</v>
      </c>
      <c r="H77" s="13">
        <v>19172.29</v>
      </c>
      <c r="I77" s="13">
        <v>19953.41</v>
      </c>
      <c r="J77" s="13">
        <v>59371.92</v>
      </c>
      <c r="K77" s="13">
        <v>79575.64</v>
      </c>
      <c r="L77" s="13">
        <v>4104.43</v>
      </c>
      <c r="M77" s="13">
        <v>0</v>
      </c>
      <c r="N77" s="13">
        <v>2218.2399999999998</v>
      </c>
      <c r="O77" s="13">
        <v>0</v>
      </c>
      <c r="P77" s="15">
        <f t="shared" si="4"/>
        <v>4052985.8833333342</v>
      </c>
      <c r="R77" s="13">
        <v>131916.26999999999</v>
      </c>
      <c r="S77" s="13">
        <v>22388.27</v>
      </c>
      <c r="T77" s="13">
        <v>314.26</v>
      </c>
      <c r="U77" s="13">
        <v>-36346.699999999997</v>
      </c>
      <c r="V77" s="15">
        <f t="shared" si="5"/>
        <v>118272.09999999999</v>
      </c>
      <c r="W77" s="17"/>
      <c r="X77" s="17"/>
    </row>
    <row r="78" spans="1:24" s="16" customFormat="1" ht="12" customHeight="1" x14ac:dyDescent="0.3">
      <c r="A78" s="11">
        <v>72</v>
      </c>
      <c r="B78" s="18" t="s">
        <v>93</v>
      </c>
      <c r="C78" s="14">
        <v>2206845.37</v>
      </c>
      <c r="D78" s="13">
        <v>-254469.36333333331</v>
      </c>
      <c r="E78" s="13">
        <f t="shared" si="3"/>
        <v>1952376.0066666668</v>
      </c>
      <c r="F78" s="13">
        <v>535562.77</v>
      </c>
      <c r="G78" s="13">
        <v>22544.49</v>
      </c>
      <c r="H78" s="13">
        <v>16297.23</v>
      </c>
      <c r="I78" s="13">
        <v>148906.65</v>
      </c>
      <c r="J78" s="13">
        <v>58723.71</v>
      </c>
      <c r="K78" s="13">
        <v>78706.84</v>
      </c>
      <c r="L78" s="13">
        <v>3488.94</v>
      </c>
      <c r="M78" s="13">
        <v>0</v>
      </c>
      <c r="N78" s="13">
        <v>1885.6</v>
      </c>
      <c r="O78" s="13">
        <v>0</v>
      </c>
      <c r="P78" s="15">
        <f t="shared" si="4"/>
        <v>2818492.2366666668</v>
      </c>
      <c r="R78" s="13">
        <v>112134.22</v>
      </c>
      <c r="S78" s="13">
        <v>32502.46</v>
      </c>
      <c r="T78" s="13">
        <v>2345.2399999999998</v>
      </c>
      <c r="U78" s="13">
        <v>-30896.18</v>
      </c>
      <c r="V78" s="15">
        <f t="shared" si="5"/>
        <v>116085.73999999999</v>
      </c>
      <c r="W78" s="17"/>
      <c r="X78" s="17"/>
    </row>
    <row r="79" spans="1:24" s="16" customFormat="1" ht="12" customHeight="1" x14ac:dyDescent="0.3">
      <c r="A79" s="11">
        <v>73</v>
      </c>
      <c r="B79" s="18" t="s">
        <v>94</v>
      </c>
      <c r="C79" s="14">
        <v>1568290.54</v>
      </c>
      <c r="D79" s="13">
        <v>-174329.92666666667</v>
      </c>
      <c r="E79" s="13">
        <f t="shared" si="3"/>
        <v>1393960.6133333333</v>
      </c>
      <c r="F79" s="13">
        <v>197501.37</v>
      </c>
      <c r="G79" s="13">
        <v>15444.61</v>
      </c>
      <c r="H79" s="13">
        <v>11164.78</v>
      </c>
      <c r="I79" s="13">
        <v>7196.51</v>
      </c>
      <c r="J79" s="13">
        <v>21386.77</v>
      </c>
      <c r="K79" s="13">
        <v>28664.48</v>
      </c>
      <c r="L79" s="13">
        <v>2390.17</v>
      </c>
      <c r="M79" s="13">
        <v>0</v>
      </c>
      <c r="N79" s="13">
        <v>1291.77</v>
      </c>
      <c r="O79" s="13">
        <v>0</v>
      </c>
      <c r="P79" s="15">
        <f t="shared" si="4"/>
        <v>1679001.0733333335</v>
      </c>
      <c r="R79" s="13">
        <v>76820.05</v>
      </c>
      <c r="S79" s="13">
        <v>12699.48</v>
      </c>
      <c r="T79" s="13">
        <v>113.34</v>
      </c>
      <c r="U79" s="13">
        <v>-21166.12</v>
      </c>
      <c r="V79" s="15">
        <f t="shared" si="5"/>
        <v>68466.75</v>
      </c>
      <c r="W79" s="17"/>
      <c r="X79" s="17"/>
    </row>
    <row r="80" spans="1:24" s="16" customFormat="1" ht="12" customHeight="1" x14ac:dyDescent="0.3">
      <c r="A80" s="11">
        <v>74</v>
      </c>
      <c r="B80" s="18" t="s">
        <v>95</v>
      </c>
      <c r="C80" s="14">
        <v>5332799.2</v>
      </c>
      <c r="D80" s="13">
        <v>-604465.29333333333</v>
      </c>
      <c r="E80" s="13">
        <f t="shared" si="3"/>
        <v>4728333.9066666672</v>
      </c>
      <c r="F80" s="13">
        <v>748309.83</v>
      </c>
      <c r="G80" s="13">
        <v>53552.07</v>
      </c>
      <c r="H80" s="13">
        <v>38712.36</v>
      </c>
      <c r="I80" s="13">
        <v>18130.36</v>
      </c>
      <c r="J80" s="13">
        <v>85583.6</v>
      </c>
      <c r="K80" s="13">
        <v>114706.91</v>
      </c>
      <c r="L80" s="13">
        <v>8287.6</v>
      </c>
      <c r="M80" s="13">
        <v>443151.62</v>
      </c>
      <c r="N80" s="13">
        <v>4479.04</v>
      </c>
      <c r="O80" s="13">
        <v>0</v>
      </c>
      <c r="P80" s="15">
        <f t="shared" si="4"/>
        <v>6243247.2966666678</v>
      </c>
      <c r="R80" s="13">
        <v>266363.08</v>
      </c>
      <c r="S80" s="13">
        <v>45382.55</v>
      </c>
      <c r="T80" s="13">
        <v>285.55</v>
      </c>
      <c r="U80" s="13">
        <v>-73390.63</v>
      </c>
      <c r="V80" s="15">
        <f t="shared" si="5"/>
        <v>238640.55</v>
      </c>
      <c r="W80" s="17"/>
      <c r="X80" s="17"/>
    </row>
    <row r="81" spans="1:25" s="16" customFormat="1" ht="12" customHeight="1" x14ac:dyDescent="0.3">
      <c r="A81" s="11">
        <v>75</v>
      </c>
      <c r="B81" s="18" t="s">
        <v>96</v>
      </c>
      <c r="C81" s="14">
        <v>2671125.42</v>
      </c>
      <c r="D81" s="13">
        <v>-278241.11666666664</v>
      </c>
      <c r="E81" s="13">
        <f t="shared" si="3"/>
        <v>2392884.3033333332</v>
      </c>
      <c r="F81" s="13">
        <v>377740.07</v>
      </c>
      <c r="G81" s="13">
        <v>24650.53</v>
      </c>
      <c r="H81" s="13">
        <v>17819.669999999998</v>
      </c>
      <c r="I81" s="13">
        <v>137570.35999999999</v>
      </c>
      <c r="J81" s="13">
        <v>57243.49</v>
      </c>
      <c r="K81" s="13">
        <v>76722.92</v>
      </c>
      <c r="L81" s="13">
        <v>3814.86</v>
      </c>
      <c r="M81" s="13">
        <v>0</v>
      </c>
      <c r="N81" s="13">
        <v>2061.7399999999998</v>
      </c>
      <c r="O81" s="13">
        <v>0</v>
      </c>
      <c r="P81" s="15">
        <f t="shared" si="4"/>
        <v>3090507.9433333329</v>
      </c>
      <c r="R81" s="13">
        <v>122609.46</v>
      </c>
      <c r="S81" s="13">
        <v>22196.9</v>
      </c>
      <c r="T81" s="13">
        <v>2166.6999999999998</v>
      </c>
      <c r="U81" s="13">
        <v>-33782.400000000001</v>
      </c>
      <c r="V81" s="15">
        <f t="shared" si="5"/>
        <v>113190.66000000003</v>
      </c>
      <c r="W81" s="17"/>
      <c r="X81" s="17"/>
    </row>
    <row r="82" spans="1:25" s="16" customFormat="1" ht="12" customHeight="1" x14ac:dyDescent="0.3">
      <c r="A82" s="11">
        <v>76</v>
      </c>
      <c r="B82" s="18" t="s">
        <v>97</v>
      </c>
      <c r="C82" s="14">
        <v>2485894.98</v>
      </c>
      <c r="D82" s="13">
        <v>-249545.29666666666</v>
      </c>
      <c r="E82" s="13">
        <f t="shared" si="3"/>
        <v>2236349.6833333331</v>
      </c>
      <c r="F82" s="13">
        <v>520231.4</v>
      </c>
      <c r="G82" s="13">
        <v>22108.25</v>
      </c>
      <c r="H82" s="13">
        <v>15981.87</v>
      </c>
      <c r="I82" s="13">
        <v>178978.65</v>
      </c>
      <c r="J82" s="13">
        <v>59760.959999999999</v>
      </c>
      <c r="K82" s="13">
        <v>80097.06</v>
      </c>
      <c r="L82" s="13">
        <v>3421.42</v>
      </c>
      <c r="M82" s="13">
        <v>0</v>
      </c>
      <c r="N82" s="13">
        <v>1849.11</v>
      </c>
      <c r="O82" s="13">
        <v>0</v>
      </c>
      <c r="P82" s="15">
        <f t="shared" si="4"/>
        <v>3118778.4033333329</v>
      </c>
      <c r="R82" s="13">
        <v>109964.39</v>
      </c>
      <c r="S82" s="13">
        <v>25628.52</v>
      </c>
      <c r="T82" s="13">
        <v>2818.87</v>
      </c>
      <c r="U82" s="13">
        <v>-30298.33</v>
      </c>
      <c r="V82" s="15">
        <f t="shared" si="5"/>
        <v>108113.45</v>
      </c>
      <c r="W82" s="17"/>
      <c r="X82" s="17"/>
    </row>
    <row r="83" spans="1:25" s="16" customFormat="1" ht="12" customHeight="1" x14ac:dyDescent="0.3">
      <c r="A83" s="11">
        <v>77</v>
      </c>
      <c r="B83" s="18" t="s">
        <v>98</v>
      </c>
      <c r="C83" s="14">
        <v>4494034.03</v>
      </c>
      <c r="D83" s="13">
        <v>-420674.62999999995</v>
      </c>
      <c r="E83" s="13">
        <f t="shared" si="3"/>
        <v>4073359.4000000004</v>
      </c>
      <c r="F83" s="13">
        <v>746395.02</v>
      </c>
      <c r="G83" s="13">
        <v>37269.300000000003</v>
      </c>
      <c r="H83" s="13">
        <v>26941.67</v>
      </c>
      <c r="I83" s="13">
        <v>355517.26</v>
      </c>
      <c r="J83" s="13">
        <v>129131.52</v>
      </c>
      <c r="K83" s="13">
        <v>173073.78</v>
      </c>
      <c r="L83" s="13">
        <v>5767.72</v>
      </c>
      <c r="M83" s="13">
        <v>0</v>
      </c>
      <c r="N83" s="13">
        <v>3117.17</v>
      </c>
      <c r="O83" s="13">
        <v>0</v>
      </c>
      <c r="P83" s="15">
        <f t="shared" si="4"/>
        <v>5550572.8399999989</v>
      </c>
      <c r="R83" s="13">
        <v>185374.07</v>
      </c>
      <c r="S83" s="13">
        <v>34920.49</v>
      </c>
      <c r="T83" s="13">
        <v>5599.3</v>
      </c>
      <c r="U83" s="13">
        <v>-51075.85</v>
      </c>
      <c r="V83" s="15">
        <f t="shared" si="5"/>
        <v>174818.00999999998</v>
      </c>
      <c r="W83" s="17"/>
      <c r="X83" s="17"/>
    </row>
    <row r="84" spans="1:25" s="16" customFormat="1" ht="12" customHeight="1" x14ac:dyDescent="0.3">
      <c r="A84" s="11">
        <v>78</v>
      </c>
      <c r="B84" s="18" t="s">
        <v>99</v>
      </c>
      <c r="C84" s="14">
        <v>21391333</v>
      </c>
      <c r="D84" s="13">
        <v>-2901201.8266666667</v>
      </c>
      <c r="E84" s="13">
        <f t="shared" si="3"/>
        <v>18490131.173333332</v>
      </c>
      <c r="F84" s="13">
        <v>3345846.91</v>
      </c>
      <c r="G84" s="13">
        <v>257029.44</v>
      </c>
      <c r="H84" s="13">
        <v>185804.49</v>
      </c>
      <c r="I84" s="13">
        <v>87306.74</v>
      </c>
      <c r="J84" s="13">
        <v>413323.81</v>
      </c>
      <c r="K84" s="13">
        <v>553974.07999999996</v>
      </c>
      <c r="L84" s="13">
        <v>39777.32</v>
      </c>
      <c r="M84" s="13">
        <v>0</v>
      </c>
      <c r="N84" s="13">
        <v>21497.67</v>
      </c>
      <c r="O84" s="13">
        <v>2476780</v>
      </c>
      <c r="P84" s="15">
        <f t="shared" si="4"/>
        <v>25871471.633333329</v>
      </c>
      <c r="R84" s="13">
        <v>1278440.75</v>
      </c>
      <c r="S84" s="13">
        <v>186475.76</v>
      </c>
      <c r="T84" s="13">
        <v>1375.06</v>
      </c>
      <c r="U84" s="13">
        <v>-352246.91</v>
      </c>
      <c r="V84" s="15">
        <f t="shared" si="5"/>
        <v>1114044.6600000001</v>
      </c>
      <c r="W84" s="17"/>
      <c r="X84" s="17"/>
      <c r="Y84" s="17"/>
    </row>
    <row r="85" spans="1:25" s="16" customFormat="1" ht="12" customHeight="1" x14ac:dyDescent="0.3">
      <c r="A85" s="11">
        <v>79</v>
      </c>
      <c r="B85" s="18" t="s">
        <v>100</v>
      </c>
      <c r="C85" s="14">
        <v>3420452.8899999997</v>
      </c>
      <c r="D85" s="13">
        <v>-368177.26333333337</v>
      </c>
      <c r="E85" s="13">
        <f t="shared" si="3"/>
        <v>3052275.6266666665</v>
      </c>
      <c r="F85" s="13">
        <v>605673.34</v>
      </c>
      <c r="G85" s="13">
        <v>32618.34</v>
      </c>
      <c r="H85" s="13">
        <v>23579.53</v>
      </c>
      <c r="I85" s="13">
        <v>16902.5</v>
      </c>
      <c r="J85" s="13">
        <v>81347.7</v>
      </c>
      <c r="K85" s="13">
        <v>109029.57</v>
      </c>
      <c r="L85" s="13">
        <v>5047.9399999999996</v>
      </c>
      <c r="M85" s="13">
        <v>0</v>
      </c>
      <c r="N85" s="13">
        <v>2728.16</v>
      </c>
      <c r="O85" s="13">
        <v>226454</v>
      </c>
      <c r="P85" s="15">
        <f t="shared" si="4"/>
        <v>4155656.7066666661</v>
      </c>
      <c r="R85" s="13">
        <v>162240.63</v>
      </c>
      <c r="S85" s="13">
        <v>28206.1</v>
      </c>
      <c r="T85" s="13">
        <v>266.20999999999998</v>
      </c>
      <c r="U85" s="13">
        <v>-44701.919999999998</v>
      </c>
      <c r="V85" s="15">
        <f t="shared" si="5"/>
        <v>146011.02000000002</v>
      </c>
      <c r="W85" s="17"/>
      <c r="X85" s="17"/>
    </row>
    <row r="86" spans="1:25" s="16" customFormat="1" ht="12" customHeight="1" x14ac:dyDescent="0.3">
      <c r="A86" s="11">
        <v>80</v>
      </c>
      <c r="B86" s="18" t="s">
        <v>101</v>
      </c>
      <c r="C86" s="14">
        <v>2412407.0099999998</v>
      </c>
      <c r="D86" s="13">
        <v>-315693.84000000003</v>
      </c>
      <c r="E86" s="13">
        <f t="shared" si="3"/>
        <v>2096713.1699999997</v>
      </c>
      <c r="F86" s="13">
        <v>443011.74</v>
      </c>
      <c r="G86" s="13">
        <v>27968.62</v>
      </c>
      <c r="H86" s="13">
        <v>20218.29</v>
      </c>
      <c r="I86" s="13">
        <v>17263.98</v>
      </c>
      <c r="J86" s="13">
        <v>51248.87</v>
      </c>
      <c r="K86" s="13">
        <v>68688.39</v>
      </c>
      <c r="L86" s="13">
        <v>4328.3599999999997</v>
      </c>
      <c r="M86" s="13">
        <v>0</v>
      </c>
      <c r="N86" s="13">
        <v>2339.27</v>
      </c>
      <c r="O86" s="13">
        <v>0</v>
      </c>
      <c r="P86" s="15">
        <f t="shared" si="4"/>
        <v>2731780.69</v>
      </c>
      <c r="R86" s="13">
        <v>139113.34</v>
      </c>
      <c r="S86" s="13">
        <v>26717.14</v>
      </c>
      <c r="T86" s="13">
        <v>271.89999999999998</v>
      </c>
      <c r="U86" s="13">
        <v>-38329.69</v>
      </c>
      <c r="V86" s="15">
        <f t="shared" si="5"/>
        <v>127772.68999999997</v>
      </c>
      <c r="W86" s="17"/>
      <c r="X86" s="17"/>
    </row>
    <row r="87" spans="1:25" s="16" customFormat="1" ht="12" customHeight="1" x14ac:dyDescent="0.3">
      <c r="A87" s="11">
        <v>81</v>
      </c>
      <c r="B87" s="18" t="s">
        <v>102</v>
      </c>
      <c r="C87" s="14">
        <v>3581465.17</v>
      </c>
      <c r="D87" s="13">
        <v>-361832.12666666665</v>
      </c>
      <c r="E87" s="13">
        <f t="shared" si="3"/>
        <v>3219633.0433333335</v>
      </c>
      <c r="F87" s="13">
        <v>809960.95</v>
      </c>
      <c r="G87" s="13">
        <v>32056.2</v>
      </c>
      <c r="H87" s="13">
        <v>23173.17</v>
      </c>
      <c r="I87" s="13">
        <v>346392.25</v>
      </c>
      <c r="J87" s="13">
        <v>105994.31</v>
      </c>
      <c r="K87" s="13">
        <v>142063.20000000001</v>
      </c>
      <c r="L87" s="13">
        <v>4960.95</v>
      </c>
      <c r="M87" s="13">
        <v>0</v>
      </c>
      <c r="N87" s="13">
        <v>2681.15</v>
      </c>
      <c r="O87" s="13">
        <v>0</v>
      </c>
      <c r="P87" s="15">
        <f t="shared" si="4"/>
        <v>4686915.2233333336</v>
      </c>
      <c r="R87" s="13">
        <v>159444.59</v>
      </c>
      <c r="S87" s="13">
        <v>50992.35</v>
      </c>
      <c r="T87" s="13">
        <v>5455.59</v>
      </c>
      <c r="U87" s="13">
        <v>-43931.53</v>
      </c>
      <c r="V87" s="15">
        <f t="shared" si="5"/>
        <v>171961</v>
      </c>
      <c r="W87" s="17"/>
      <c r="X87" s="17"/>
    </row>
    <row r="88" spans="1:25" s="16" customFormat="1" ht="12" customHeight="1" x14ac:dyDescent="0.3">
      <c r="A88" s="11">
        <v>82</v>
      </c>
      <c r="B88" s="18" t="s">
        <v>103</v>
      </c>
      <c r="C88" s="14">
        <v>1990392.78</v>
      </c>
      <c r="D88" s="13">
        <v>-223286.00333333333</v>
      </c>
      <c r="E88" s="13">
        <f t="shared" si="3"/>
        <v>1767106.7766666666</v>
      </c>
      <c r="F88" s="13">
        <v>244206.82</v>
      </c>
      <c r="G88" s="13">
        <v>19781.830000000002</v>
      </c>
      <c r="H88" s="13">
        <v>14300.12</v>
      </c>
      <c r="I88" s="13">
        <v>263634.14</v>
      </c>
      <c r="J88" s="13">
        <v>33513.480000000003</v>
      </c>
      <c r="K88" s="13">
        <v>44917.81</v>
      </c>
      <c r="L88" s="13">
        <v>3061.39</v>
      </c>
      <c r="M88" s="13">
        <v>0</v>
      </c>
      <c r="N88" s="13">
        <v>1654.53</v>
      </c>
      <c r="O88" s="13">
        <v>0</v>
      </c>
      <c r="P88" s="15">
        <f t="shared" si="4"/>
        <v>2392176.896666667</v>
      </c>
      <c r="R88" s="13">
        <v>98392.99</v>
      </c>
      <c r="S88" s="13">
        <v>16218.58</v>
      </c>
      <c r="T88" s="13">
        <v>4152.17</v>
      </c>
      <c r="U88" s="13">
        <v>-27110.080000000002</v>
      </c>
      <c r="V88" s="15">
        <f t="shared" si="5"/>
        <v>91653.66</v>
      </c>
      <c r="W88" s="17"/>
      <c r="X88" s="17"/>
    </row>
    <row r="89" spans="1:25" s="16" customFormat="1" ht="12" customHeight="1" x14ac:dyDescent="0.3">
      <c r="A89" s="11">
        <v>83</v>
      </c>
      <c r="B89" s="18" t="s">
        <v>104</v>
      </c>
      <c r="C89" s="14">
        <v>2023925.17</v>
      </c>
      <c r="D89" s="13">
        <v>-214532.26</v>
      </c>
      <c r="E89" s="13">
        <f t="shared" si="3"/>
        <v>1809392.91</v>
      </c>
      <c r="F89" s="13">
        <v>263737.86</v>
      </c>
      <c r="G89" s="13">
        <v>19006.3</v>
      </c>
      <c r="H89" s="13">
        <v>13739.5</v>
      </c>
      <c r="I89" s="13">
        <v>12607.59</v>
      </c>
      <c r="J89" s="13">
        <v>37491.879999999997</v>
      </c>
      <c r="K89" s="13">
        <v>50250.02</v>
      </c>
      <c r="L89" s="13">
        <v>2941.37</v>
      </c>
      <c r="M89" s="13">
        <v>0</v>
      </c>
      <c r="N89" s="13">
        <v>1589.67</v>
      </c>
      <c r="O89" s="13">
        <v>0</v>
      </c>
      <c r="P89" s="15">
        <f t="shared" si="4"/>
        <v>2210757.1</v>
      </c>
      <c r="R89" s="13">
        <v>94535.58</v>
      </c>
      <c r="S89" s="13">
        <v>16733.009999999998</v>
      </c>
      <c r="T89" s="13">
        <v>198.57</v>
      </c>
      <c r="U89" s="13">
        <v>-26047.25</v>
      </c>
      <c r="V89" s="15">
        <f t="shared" si="5"/>
        <v>85419.91</v>
      </c>
      <c r="W89" s="17"/>
      <c r="X89" s="17"/>
    </row>
    <row r="90" spans="1:25" s="16" customFormat="1" ht="12" customHeight="1" x14ac:dyDescent="0.3">
      <c r="A90" s="11">
        <v>84</v>
      </c>
      <c r="B90" s="18" t="s">
        <v>105</v>
      </c>
      <c r="C90" s="14">
        <v>2425064.0599999996</v>
      </c>
      <c r="D90" s="13">
        <v>-251942.29</v>
      </c>
      <c r="E90" s="13">
        <f t="shared" si="3"/>
        <v>2173121.7699999996</v>
      </c>
      <c r="F90" s="13">
        <v>352922.99</v>
      </c>
      <c r="G90" s="13">
        <v>22320.61</v>
      </c>
      <c r="H90" s="13">
        <v>16135.38</v>
      </c>
      <c r="I90" s="13">
        <v>5629.7</v>
      </c>
      <c r="J90" s="13">
        <v>16756.96</v>
      </c>
      <c r="K90" s="13">
        <v>22459.200000000001</v>
      </c>
      <c r="L90" s="13">
        <v>3454.29</v>
      </c>
      <c r="M90" s="13">
        <v>84628.72</v>
      </c>
      <c r="N90" s="13">
        <v>1866.87</v>
      </c>
      <c r="O90" s="13">
        <v>96220</v>
      </c>
      <c r="P90" s="15">
        <f t="shared" si="4"/>
        <v>2795516.49</v>
      </c>
      <c r="R90" s="13">
        <v>111020.64</v>
      </c>
      <c r="S90" s="13">
        <v>16219.43</v>
      </c>
      <c r="T90" s="13">
        <v>88.67</v>
      </c>
      <c r="U90" s="13">
        <v>-30589.360000000001</v>
      </c>
      <c r="V90" s="15">
        <f t="shared" si="5"/>
        <v>96739.38</v>
      </c>
      <c r="W90" s="17"/>
      <c r="X90" s="17"/>
    </row>
    <row r="91" spans="1:25" s="16" customFormat="1" ht="12" customHeight="1" x14ac:dyDescent="0.3">
      <c r="A91" s="11">
        <v>85</v>
      </c>
      <c r="B91" s="18" t="s">
        <v>106</v>
      </c>
      <c r="C91" s="14">
        <v>1528691.5299999998</v>
      </c>
      <c r="D91" s="13">
        <v>-142628.40333333335</v>
      </c>
      <c r="E91" s="13">
        <f t="shared" si="3"/>
        <v>1386063.1266666665</v>
      </c>
      <c r="F91" s="13">
        <v>234577.93</v>
      </c>
      <c r="G91" s="13">
        <v>12636.04</v>
      </c>
      <c r="H91" s="13">
        <v>9134.49</v>
      </c>
      <c r="I91" s="13">
        <v>7155.52</v>
      </c>
      <c r="J91" s="13">
        <v>21302.41</v>
      </c>
      <c r="K91" s="13">
        <v>28551.43</v>
      </c>
      <c r="L91" s="13">
        <v>1955.53</v>
      </c>
      <c r="M91" s="13">
        <v>0</v>
      </c>
      <c r="N91" s="13">
        <v>1056.8599999999999</v>
      </c>
      <c r="O91" s="13">
        <v>0</v>
      </c>
      <c r="P91" s="15">
        <f t="shared" si="4"/>
        <v>1702433.3366666664</v>
      </c>
      <c r="R91" s="13">
        <v>62850.49</v>
      </c>
      <c r="S91" s="13">
        <v>8576.85</v>
      </c>
      <c r="T91" s="13">
        <v>112.7</v>
      </c>
      <c r="U91" s="13">
        <v>-17317.099999999999</v>
      </c>
      <c r="V91" s="15">
        <f t="shared" si="5"/>
        <v>54222.939999999995</v>
      </c>
      <c r="W91" s="17"/>
      <c r="X91" s="17"/>
    </row>
    <row r="92" spans="1:25" s="16" customFormat="1" ht="12" customHeight="1" x14ac:dyDescent="0.3">
      <c r="A92" s="11">
        <v>86</v>
      </c>
      <c r="B92" s="18" t="s">
        <v>107</v>
      </c>
      <c r="C92" s="14">
        <v>2310926.96</v>
      </c>
      <c r="D92" s="13">
        <v>-259775.65666666665</v>
      </c>
      <c r="E92" s="13">
        <f t="shared" si="3"/>
        <v>2051151.3033333332</v>
      </c>
      <c r="F92" s="13">
        <v>402243.39</v>
      </c>
      <c r="G92" s="13">
        <v>23014.6</v>
      </c>
      <c r="H92" s="13">
        <v>16637.060000000001</v>
      </c>
      <c r="I92" s="13">
        <v>10364.42</v>
      </c>
      <c r="J92" s="13">
        <v>49586.58</v>
      </c>
      <c r="K92" s="13">
        <v>66460.44</v>
      </c>
      <c r="L92" s="13">
        <v>3561.69</v>
      </c>
      <c r="M92" s="13">
        <v>0</v>
      </c>
      <c r="N92" s="13">
        <v>1924.92</v>
      </c>
      <c r="O92" s="13">
        <v>0</v>
      </c>
      <c r="P92" s="15">
        <f t="shared" si="4"/>
        <v>2624944.4033333333</v>
      </c>
      <c r="R92" s="13">
        <v>114472.49</v>
      </c>
      <c r="S92" s="13">
        <v>20492.91</v>
      </c>
      <c r="T92" s="13">
        <v>163.24</v>
      </c>
      <c r="U92" s="13">
        <v>-31540.44</v>
      </c>
      <c r="V92" s="15">
        <f t="shared" si="5"/>
        <v>103588.19999999998</v>
      </c>
      <c r="W92" s="17"/>
      <c r="X92" s="17"/>
    </row>
    <row r="93" spans="1:25" s="16" customFormat="1" ht="12" customHeight="1" x14ac:dyDescent="0.3">
      <c r="A93" s="11">
        <v>87</v>
      </c>
      <c r="B93" s="18" t="s">
        <v>108</v>
      </c>
      <c r="C93" s="14">
        <v>3646387.98</v>
      </c>
      <c r="D93" s="13">
        <v>-356026.87000000005</v>
      </c>
      <c r="E93" s="13">
        <f t="shared" si="3"/>
        <v>3290361.11</v>
      </c>
      <c r="F93" s="13">
        <v>589406.30000000005</v>
      </c>
      <c r="G93" s="13">
        <v>31541.89</v>
      </c>
      <c r="H93" s="13">
        <v>22801.37</v>
      </c>
      <c r="I93" s="13">
        <v>27647.29</v>
      </c>
      <c r="J93" s="13">
        <v>82131.22</v>
      </c>
      <c r="K93" s="13">
        <v>110079.72</v>
      </c>
      <c r="L93" s="13">
        <v>4881.3500000000004</v>
      </c>
      <c r="M93" s="13">
        <v>0</v>
      </c>
      <c r="N93" s="13">
        <v>2638.13</v>
      </c>
      <c r="O93" s="13">
        <v>0</v>
      </c>
      <c r="P93" s="15">
        <f t="shared" si="4"/>
        <v>4161488.3800000008</v>
      </c>
      <c r="R93" s="13">
        <v>156886.45000000001</v>
      </c>
      <c r="S93" s="13">
        <v>28053.32</v>
      </c>
      <c r="T93" s="13">
        <v>435.44</v>
      </c>
      <c r="U93" s="13">
        <v>-43226.69</v>
      </c>
      <c r="V93" s="15">
        <f t="shared" si="5"/>
        <v>142148.52000000002</v>
      </c>
      <c r="W93" s="17"/>
      <c r="X93" s="17"/>
    </row>
    <row r="94" spans="1:25" s="16" customFormat="1" ht="12" customHeight="1" x14ac:dyDescent="0.3">
      <c r="A94" s="11">
        <v>88</v>
      </c>
      <c r="B94" s="18" t="s">
        <v>109</v>
      </c>
      <c r="C94" s="14">
        <v>1585609.57</v>
      </c>
      <c r="D94" s="13">
        <v>-151797.63999999998</v>
      </c>
      <c r="E94" s="13">
        <f t="shared" si="3"/>
        <v>1433811.9300000002</v>
      </c>
      <c r="F94" s="13">
        <v>130889.49</v>
      </c>
      <c r="G94" s="13">
        <v>13448.38</v>
      </c>
      <c r="H94" s="13">
        <v>9721.7199999999993</v>
      </c>
      <c r="I94" s="13">
        <v>1525.28</v>
      </c>
      <c r="J94" s="13">
        <v>4535.03</v>
      </c>
      <c r="K94" s="13">
        <v>6078.26</v>
      </c>
      <c r="L94" s="13">
        <v>2081.2399999999998</v>
      </c>
      <c r="M94" s="13">
        <v>22815.45</v>
      </c>
      <c r="N94" s="13">
        <v>1124.81</v>
      </c>
      <c r="O94" s="13">
        <v>15616</v>
      </c>
      <c r="P94" s="15">
        <f t="shared" si="4"/>
        <v>1641647.59</v>
      </c>
      <c r="R94" s="13">
        <v>66891</v>
      </c>
      <c r="S94" s="13">
        <v>9992.7999999999993</v>
      </c>
      <c r="T94" s="13">
        <v>24.02</v>
      </c>
      <c r="U94" s="13">
        <v>-18430.38</v>
      </c>
      <c r="V94" s="15">
        <f t="shared" si="5"/>
        <v>58477.440000000002</v>
      </c>
      <c r="W94" s="17"/>
      <c r="X94" s="17"/>
    </row>
    <row r="95" spans="1:25" s="16" customFormat="1" ht="12" customHeight="1" x14ac:dyDescent="0.3">
      <c r="A95" s="11">
        <v>89</v>
      </c>
      <c r="B95" s="18" t="s">
        <v>110</v>
      </c>
      <c r="C95" s="14">
        <v>42495003.530000001</v>
      </c>
      <c r="D95" s="13">
        <v>-4930486.5533333337</v>
      </c>
      <c r="E95" s="13">
        <f t="shared" si="3"/>
        <v>37564516.976666667</v>
      </c>
      <c r="F95" s="13">
        <v>5884438.9400000004</v>
      </c>
      <c r="G95" s="13">
        <v>436812.15</v>
      </c>
      <c r="H95" s="13">
        <v>315767.94</v>
      </c>
      <c r="I95" s="13">
        <v>143050.65</v>
      </c>
      <c r="J95" s="13">
        <v>678620.97</v>
      </c>
      <c r="K95" s="13">
        <v>909549.41</v>
      </c>
      <c r="L95" s="13">
        <v>67600.100000000006</v>
      </c>
      <c r="M95" s="13">
        <v>0</v>
      </c>
      <c r="N95" s="13">
        <v>36534.51</v>
      </c>
      <c r="O95" s="13">
        <v>36828</v>
      </c>
      <c r="P95" s="15">
        <f t="shared" si="4"/>
        <v>46073719.646666653</v>
      </c>
      <c r="R95" s="13">
        <v>2172663.36</v>
      </c>
      <c r="S95" s="13">
        <v>311471.84999999998</v>
      </c>
      <c r="T95" s="13">
        <v>2253.0100000000002</v>
      </c>
      <c r="U95" s="13">
        <v>-598630.76</v>
      </c>
      <c r="V95" s="15">
        <f t="shared" si="5"/>
        <v>1887757.4599999997</v>
      </c>
      <c r="W95" s="17"/>
      <c r="X95" s="17"/>
    </row>
    <row r="96" spans="1:25" s="16" customFormat="1" ht="12" customHeight="1" x14ac:dyDescent="0.3">
      <c r="A96" s="11">
        <v>90</v>
      </c>
      <c r="B96" s="18" t="s">
        <v>111</v>
      </c>
      <c r="C96" s="14">
        <v>1436069.26</v>
      </c>
      <c r="D96" s="13">
        <v>-164151.62333333332</v>
      </c>
      <c r="E96" s="13">
        <f t="shared" si="3"/>
        <v>1271917.6366666667</v>
      </c>
      <c r="F96" s="13">
        <v>157249.04</v>
      </c>
      <c r="G96" s="13">
        <v>14542.87</v>
      </c>
      <c r="H96" s="13">
        <v>10512.92</v>
      </c>
      <c r="I96" s="13">
        <v>3002.4</v>
      </c>
      <c r="J96" s="13">
        <v>8928.58</v>
      </c>
      <c r="K96" s="13">
        <v>11966.89</v>
      </c>
      <c r="L96" s="13">
        <v>2250.62</v>
      </c>
      <c r="M96" s="13">
        <v>0</v>
      </c>
      <c r="N96" s="13">
        <v>1216.3499999999999</v>
      </c>
      <c r="O96" s="13">
        <v>0</v>
      </c>
      <c r="P96" s="15">
        <f t="shared" si="4"/>
        <v>1481587.3066666669</v>
      </c>
      <c r="R96" s="13">
        <v>72334.89</v>
      </c>
      <c r="S96" s="13">
        <v>11636.93</v>
      </c>
      <c r="T96" s="13">
        <v>47.29</v>
      </c>
      <c r="U96" s="13">
        <v>-19930.330000000002</v>
      </c>
      <c r="V96" s="15">
        <f t="shared" si="5"/>
        <v>64088.78</v>
      </c>
      <c r="W96" s="17"/>
      <c r="X96" s="17"/>
    </row>
    <row r="97" spans="1:24" s="16" customFormat="1" ht="12" customHeight="1" x14ac:dyDescent="0.3">
      <c r="A97" s="11">
        <v>91</v>
      </c>
      <c r="B97" s="18" t="s">
        <v>112</v>
      </c>
      <c r="C97" s="14">
        <v>1488508.9400000002</v>
      </c>
      <c r="D97" s="13">
        <v>-175052.86333333331</v>
      </c>
      <c r="E97" s="13">
        <f t="shared" si="3"/>
        <v>1313456.0766666669</v>
      </c>
      <c r="F97" s="13">
        <v>263985.90000000002</v>
      </c>
      <c r="G97" s="13">
        <v>15508.66</v>
      </c>
      <c r="H97" s="13">
        <v>11211.08</v>
      </c>
      <c r="I97" s="13">
        <v>5497.06</v>
      </c>
      <c r="J97" s="13">
        <v>26224.85</v>
      </c>
      <c r="K97" s="13">
        <v>35148.92</v>
      </c>
      <c r="L97" s="13">
        <v>2400.09</v>
      </c>
      <c r="M97" s="13">
        <v>0</v>
      </c>
      <c r="N97" s="13">
        <v>1297.1300000000001</v>
      </c>
      <c r="O97" s="13">
        <v>0</v>
      </c>
      <c r="P97" s="15">
        <f t="shared" si="4"/>
        <v>1674729.7666666671</v>
      </c>
      <c r="R97" s="13">
        <v>77138.62</v>
      </c>
      <c r="S97" s="13">
        <v>12737.32</v>
      </c>
      <c r="T97" s="13">
        <v>86.58</v>
      </c>
      <c r="U97" s="13">
        <v>-21253.89</v>
      </c>
      <c r="V97" s="15">
        <f t="shared" si="5"/>
        <v>68708.63</v>
      </c>
      <c r="W97" s="17"/>
      <c r="X97" s="17"/>
    </row>
    <row r="98" spans="1:24" s="16" customFormat="1" ht="12" customHeight="1" x14ac:dyDescent="0.3">
      <c r="A98" s="11">
        <v>92</v>
      </c>
      <c r="B98" s="18" t="s">
        <v>113</v>
      </c>
      <c r="C98" s="14">
        <v>2028760.03</v>
      </c>
      <c r="D98" s="13">
        <v>-233769.64</v>
      </c>
      <c r="E98" s="13">
        <f t="shared" si="3"/>
        <v>1794990.3900000001</v>
      </c>
      <c r="F98" s="13">
        <v>398673.32</v>
      </c>
      <c r="G98" s="13">
        <v>20710.62</v>
      </c>
      <c r="H98" s="13">
        <v>14971.54</v>
      </c>
      <c r="I98" s="13">
        <v>14284.34</v>
      </c>
      <c r="J98" s="13">
        <v>42388.66</v>
      </c>
      <c r="K98" s="13">
        <v>56813.13</v>
      </c>
      <c r="L98" s="13">
        <v>3205.13</v>
      </c>
      <c r="M98" s="13">
        <v>0</v>
      </c>
      <c r="N98" s="13">
        <v>1732.21</v>
      </c>
      <c r="O98" s="13">
        <v>0</v>
      </c>
      <c r="P98" s="15">
        <f t="shared" si="4"/>
        <v>2347769.34</v>
      </c>
      <c r="R98" s="13">
        <v>103012.7</v>
      </c>
      <c r="S98" s="13">
        <v>18170.13</v>
      </c>
      <c r="T98" s="13">
        <v>224.97</v>
      </c>
      <c r="U98" s="13">
        <v>-28382.94</v>
      </c>
      <c r="V98" s="15">
        <f t="shared" si="5"/>
        <v>93024.86</v>
      </c>
      <c r="W98" s="17"/>
      <c r="X98" s="17"/>
    </row>
    <row r="99" spans="1:24" s="16" customFormat="1" ht="12" customHeight="1" x14ac:dyDescent="0.3">
      <c r="A99" s="11">
        <v>93</v>
      </c>
      <c r="B99" s="18" t="s">
        <v>114</v>
      </c>
      <c r="C99" s="14">
        <v>3192651.36</v>
      </c>
      <c r="D99" s="13">
        <v>-323763.3066666667</v>
      </c>
      <c r="E99" s="13">
        <f t="shared" si="3"/>
        <v>2868888.0533333332</v>
      </c>
      <c r="F99" s="13">
        <v>654456.69999999995</v>
      </c>
      <c r="G99" s="13">
        <v>28683.53</v>
      </c>
      <c r="H99" s="13">
        <v>20735.09</v>
      </c>
      <c r="I99" s="13">
        <v>347853.26</v>
      </c>
      <c r="J99" s="13">
        <v>95767.15</v>
      </c>
      <c r="K99" s="13">
        <v>128355.82</v>
      </c>
      <c r="L99" s="13">
        <v>4439</v>
      </c>
      <c r="M99" s="13">
        <v>0</v>
      </c>
      <c r="N99" s="13">
        <v>2399.06</v>
      </c>
      <c r="O99" s="13">
        <v>0</v>
      </c>
      <c r="P99" s="15">
        <f t="shared" si="4"/>
        <v>4151577.6633333326</v>
      </c>
      <c r="R99" s="13">
        <v>142669.22</v>
      </c>
      <c r="S99" s="13">
        <v>29141.119999999999</v>
      </c>
      <c r="T99" s="13">
        <v>5478.6</v>
      </c>
      <c r="U99" s="13">
        <v>-39309.440000000002</v>
      </c>
      <c r="V99" s="15">
        <f t="shared" si="5"/>
        <v>137979.5</v>
      </c>
      <c r="W99" s="17"/>
      <c r="X99" s="17"/>
    </row>
    <row r="100" spans="1:24" s="16" customFormat="1" ht="12" customHeight="1" x14ac:dyDescent="0.3">
      <c r="A100" s="11">
        <v>94</v>
      </c>
      <c r="B100" s="18" t="s">
        <v>115</v>
      </c>
      <c r="C100" s="14">
        <v>3279268.5100000002</v>
      </c>
      <c r="D100" s="13">
        <v>-303793.86333333334</v>
      </c>
      <c r="E100" s="13">
        <f t="shared" si="3"/>
        <v>2975474.646666667</v>
      </c>
      <c r="F100" s="13">
        <v>581118.41</v>
      </c>
      <c r="G100" s="13">
        <v>26914.35</v>
      </c>
      <c r="H100" s="13">
        <v>19456.169999999998</v>
      </c>
      <c r="I100" s="13">
        <v>276444.15000000002</v>
      </c>
      <c r="J100" s="13">
        <v>98319.55</v>
      </c>
      <c r="K100" s="13">
        <v>131776.78</v>
      </c>
      <c r="L100" s="13">
        <v>4165.21</v>
      </c>
      <c r="M100" s="13">
        <v>0</v>
      </c>
      <c r="N100" s="13">
        <v>2251.09</v>
      </c>
      <c r="O100" s="13">
        <v>0</v>
      </c>
      <c r="P100" s="15">
        <f t="shared" si="4"/>
        <v>4115920.3566666665</v>
      </c>
      <c r="R100" s="13">
        <v>133869.51</v>
      </c>
      <c r="S100" s="13">
        <v>26035.67</v>
      </c>
      <c r="T100" s="13">
        <v>4353.92</v>
      </c>
      <c r="U100" s="13">
        <v>-36884.870000000003</v>
      </c>
      <c r="V100" s="15">
        <f t="shared" si="5"/>
        <v>127374.23000000001</v>
      </c>
      <c r="W100" s="17"/>
      <c r="X100" s="17"/>
    </row>
    <row r="101" spans="1:24" s="16" customFormat="1" ht="12" customHeight="1" x14ac:dyDescent="0.3">
      <c r="A101" s="11">
        <v>96</v>
      </c>
      <c r="B101" s="18" t="s">
        <v>116</v>
      </c>
      <c r="C101" s="14">
        <v>4759042.45</v>
      </c>
      <c r="D101" s="13">
        <v>-488248.98333333334</v>
      </c>
      <c r="E101" s="13">
        <f t="shared" si="3"/>
        <v>4270793.4666666668</v>
      </c>
      <c r="F101" s="13">
        <v>1119066.8600000001</v>
      </c>
      <c r="G101" s="13">
        <v>43255.99</v>
      </c>
      <c r="H101" s="13">
        <v>31269.4</v>
      </c>
      <c r="I101" s="13">
        <v>623797.82999999996</v>
      </c>
      <c r="J101" s="13">
        <v>167573.82</v>
      </c>
      <c r="K101" s="13">
        <v>224597.64</v>
      </c>
      <c r="L101" s="13">
        <v>6694.2</v>
      </c>
      <c r="M101" s="13">
        <v>0</v>
      </c>
      <c r="N101" s="13">
        <v>3617.89</v>
      </c>
      <c r="O101" s="13">
        <v>0</v>
      </c>
      <c r="P101" s="15">
        <f t="shared" si="4"/>
        <v>6490667.0966666676</v>
      </c>
      <c r="R101" s="13">
        <v>215151.32</v>
      </c>
      <c r="S101" s="13">
        <v>56810.97</v>
      </c>
      <c r="T101" s="13">
        <v>9824.65</v>
      </c>
      <c r="U101" s="13">
        <v>-59280.33</v>
      </c>
      <c r="V101" s="15">
        <f t="shared" si="5"/>
        <v>222506.61000000004</v>
      </c>
      <c r="W101" s="17"/>
      <c r="X101" s="17"/>
    </row>
    <row r="102" spans="1:24" s="16" customFormat="1" ht="12" customHeight="1" x14ac:dyDescent="0.3">
      <c r="A102" s="11">
        <v>97</v>
      </c>
      <c r="B102" s="18" t="s">
        <v>117</v>
      </c>
      <c r="C102" s="14">
        <v>7785673.6100000003</v>
      </c>
      <c r="D102" s="13">
        <v>-753686.7466666667</v>
      </c>
      <c r="E102" s="13">
        <f t="shared" si="3"/>
        <v>7031986.8633333333</v>
      </c>
      <c r="F102" s="13">
        <v>1180451.21</v>
      </c>
      <c r="G102" s="13">
        <v>66772.22</v>
      </c>
      <c r="H102" s="13">
        <v>48269.09</v>
      </c>
      <c r="I102" s="13">
        <v>37172.720000000001</v>
      </c>
      <c r="J102" s="13">
        <v>176840.69</v>
      </c>
      <c r="K102" s="13">
        <v>237017.94</v>
      </c>
      <c r="L102" s="13">
        <v>10333.52</v>
      </c>
      <c r="M102" s="13">
        <v>0</v>
      </c>
      <c r="N102" s="13">
        <v>5584.76</v>
      </c>
      <c r="O102" s="13">
        <v>748676</v>
      </c>
      <c r="P102" s="15">
        <f t="shared" si="4"/>
        <v>9543105.0133333318</v>
      </c>
      <c r="R102" s="13">
        <v>332118.86</v>
      </c>
      <c r="S102" s="13">
        <v>57175.37</v>
      </c>
      <c r="T102" s="13">
        <v>585.46</v>
      </c>
      <c r="U102" s="13">
        <v>-91508.22</v>
      </c>
      <c r="V102" s="15">
        <f t="shared" si="5"/>
        <v>298371.46999999997</v>
      </c>
      <c r="W102" s="17"/>
      <c r="X102" s="17"/>
    </row>
    <row r="103" spans="1:24" s="16" customFormat="1" ht="12" customHeight="1" x14ac:dyDescent="0.3">
      <c r="A103" s="11">
        <v>98</v>
      </c>
      <c r="B103" s="18" t="s">
        <v>118</v>
      </c>
      <c r="C103" s="14">
        <v>1856312.95</v>
      </c>
      <c r="D103" s="13">
        <v>-242333.92333333334</v>
      </c>
      <c r="E103" s="13">
        <f t="shared" si="3"/>
        <v>1613979.0266666666</v>
      </c>
      <c r="F103" s="13">
        <v>173279.85</v>
      </c>
      <c r="G103" s="13">
        <v>21469.360000000001</v>
      </c>
      <c r="H103" s="13">
        <v>15520.03</v>
      </c>
      <c r="I103" s="13">
        <v>4847.9399999999996</v>
      </c>
      <c r="J103" s="13">
        <v>14359.73</v>
      </c>
      <c r="K103" s="13">
        <v>19246.21</v>
      </c>
      <c r="L103" s="13">
        <v>3322.55</v>
      </c>
      <c r="M103" s="13">
        <v>0</v>
      </c>
      <c r="N103" s="13">
        <v>1795.67</v>
      </c>
      <c r="O103" s="13">
        <v>10365</v>
      </c>
      <c r="P103" s="15">
        <f t="shared" si="4"/>
        <v>1878185.3666666667</v>
      </c>
      <c r="R103" s="13">
        <v>106786.63</v>
      </c>
      <c r="S103" s="13">
        <v>12479.04</v>
      </c>
      <c r="T103" s="13">
        <v>76.349999999999994</v>
      </c>
      <c r="U103" s="13">
        <v>-29422.76</v>
      </c>
      <c r="V103" s="15">
        <f t="shared" si="5"/>
        <v>89919.260000000024</v>
      </c>
      <c r="W103" s="17"/>
      <c r="X103" s="17"/>
    </row>
    <row r="104" spans="1:24" s="16" customFormat="1" ht="12" customHeight="1" x14ac:dyDescent="0.3">
      <c r="A104" s="11">
        <v>99</v>
      </c>
      <c r="B104" s="18" t="s">
        <v>119</v>
      </c>
      <c r="C104" s="14">
        <v>5569186.4000000004</v>
      </c>
      <c r="D104" s="13">
        <v>-537419.50666666671</v>
      </c>
      <c r="E104" s="13">
        <f t="shared" si="3"/>
        <v>5031766.8933333335</v>
      </c>
      <c r="F104" s="13">
        <v>1420807.28</v>
      </c>
      <c r="G104" s="13">
        <v>47612.21</v>
      </c>
      <c r="H104" s="13">
        <v>34418.480000000003</v>
      </c>
      <c r="I104" s="13">
        <v>54907.88</v>
      </c>
      <c r="J104" s="13">
        <v>163266.26999999999</v>
      </c>
      <c r="K104" s="13">
        <v>218824.27</v>
      </c>
      <c r="L104" s="13">
        <v>7368.36</v>
      </c>
      <c r="M104" s="13">
        <v>0</v>
      </c>
      <c r="N104" s="13">
        <v>3982.24</v>
      </c>
      <c r="O104" s="13">
        <v>302139</v>
      </c>
      <c r="P104" s="15">
        <f t="shared" si="4"/>
        <v>7285092.8833333338</v>
      </c>
      <c r="R104" s="13">
        <v>236818.75</v>
      </c>
      <c r="S104" s="13">
        <v>96042.17</v>
      </c>
      <c r="T104" s="13">
        <v>864.78</v>
      </c>
      <c r="U104" s="13">
        <v>-65250.32</v>
      </c>
      <c r="V104" s="15">
        <f t="shared" si="5"/>
        <v>268475.38</v>
      </c>
      <c r="W104" s="17"/>
      <c r="X104" s="17"/>
    </row>
    <row r="105" spans="1:24" s="16" customFormat="1" ht="12" customHeight="1" x14ac:dyDescent="0.3">
      <c r="A105" s="11">
        <v>100</v>
      </c>
      <c r="B105" s="18" t="s">
        <v>120</v>
      </c>
      <c r="C105" s="14">
        <v>2827340.58</v>
      </c>
      <c r="D105" s="13">
        <v>-293212.26333333337</v>
      </c>
      <c r="E105" s="13">
        <f t="shared" si="3"/>
        <v>2534128.3166666669</v>
      </c>
      <c r="F105" s="13">
        <v>809661.21</v>
      </c>
      <c r="G105" s="13">
        <v>25976.880000000001</v>
      </c>
      <c r="H105" s="13">
        <v>18778.48</v>
      </c>
      <c r="I105" s="13">
        <v>273729.95</v>
      </c>
      <c r="J105" s="13">
        <v>76709.649999999994</v>
      </c>
      <c r="K105" s="13">
        <v>102813.24</v>
      </c>
      <c r="L105" s="13">
        <v>4020.13</v>
      </c>
      <c r="M105" s="13">
        <v>0</v>
      </c>
      <c r="N105" s="13">
        <v>2172.6799999999998</v>
      </c>
      <c r="O105" s="13">
        <v>128544</v>
      </c>
      <c r="P105" s="15">
        <f t="shared" si="4"/>
        <v>3976534.5366666671</v>
      </c>
      <c r="R105" s="13">
        <v>129206.63</v>
      </c>
      <c r="S105" s="13">
        <v>38529.06</v>
      </c>
      <c r="T105" s="13">
        <v>4311.18</v>
      </c>
      <c r="U105" s="13">
        <v>-35600.11</v>
      </c>
      <c r="V105" s="15">
        <f t="shared" si="5"/>
        <v>136446.76</v>
      </c>
      <c r="W105" s="17"/>
      <c r="X105" s="17"/>
    </row>
    <row r="106" spans="1:24" s="16" customFormat="1" ht="12" customHeight="1" x14ac:dyDescent="0.3">
      <c r="A106" s="11">
        <v>101</v>
      </c>
      <c r="B106" s="18" t="s">
        <v>121</v>
      </c>
      <c r="C106" s="14">
        <v>116306372.54000001</v>
      </c>
      <c r="D106" s="13">
        <v>-14286247.410000002</v>
      </c>
      <c r="E106" s="13">
        <f t="shared" si="3"/>
        <v>102020125.13000001</v>
      </c>
      <c r="F106" s="13">
        <v>13274163.73</v>
      </c>
      <c r="G106" s="13">
        <v>1265677.6100000001</v>
      </c>
      <c r="H106" s="13">
        <v>914948.02</v>
      </c>
      <c r="I106" s="13">
        <v>244337.51</v>
      </c>
      <c r="J106" s="13">
        <v>1138069.6300000001</v>
      </c>
      <c r="K106" s="13">
        <v>1525344.1199999999</v>
      </c>
      <c r="L106" s="13">
        <v>195873.55</v>
      </c>
      <c r="M106" s="13">
        <v>0</v>
      </c>
      <c r="N106" s="13">
        <v>105859.95</v>
      </c>
      <c r="O106" s="13">
        <v>700863</v>
      </c>
      <c r="P106" s="15">
        <f t="shared" si="4"/>
        <v>121385262.25000001</v>
      </c>
      <c r="R106" s="13">
        <v>6295363.7300000004</v>
      </c>
      <c r="S106" s="13">
        <v>824155.14</v>
      </c>
      <c r="T106" s="13">
        <v>3848.28</v>
      </c>
      <c r="U106" s="13">
        <v>-1734552.34</v>
      </c>
      <c r="V106" s="15">
        <f t="shared" si="5"/>
        <v>5388814.8100000005</v>
      </c>
      <c r="W106" s="17"/>
      <c r="X106" s="17"/>
    </row>
    <row r="107" spans="1:24" s="16" customFormat="1" ht="12" customHeight="1" x14ac:dyDescent="0.3">
      <c r="A107" s="11">
        <v>102</v>
      </c>
      <c r="B107" s="18" t="s">
        <v>122</v>
      </c>
      <c r="C107" s="14">
        <v>3513424.22</v>
      </c>
      <c r="D107" s="13">
        <v>-341162.09666666668</v>
      </c>
      <c r="E107" s="13">
        <f t="shared" si="3"/>
        <v>3172262.1233333335</v>
      </c>
      <c r="F107" s="13">
        <v>595077.43000000005</v>
      </c>
      <c r="G107" s="13">
        <v>30224.959999999999</v>
      </c>
      <c r="H107" s="13">
        <v>21849.38</v>
      </c>
      <c r="I107" s="13">
        <v>26991.16</v>
      </c>
      <c r="J107" s="13">
        <v>80330.789999999994</v>
      </c>
      <c r="K107" s="13">
        <v>107666.61</v>
      </c>
      <c r="L107" s="13">
        <v>4677.55</v>
      </c>
      <c r="M107" s="13">
        <v>0</v>
      </c>
      <c r="N107" s="13">
        <v>2527.98</v>
      </c>
      <c r="O107" s="13">
        <v>386978</v>
      </c>
      <c r="P107" s="15">
        <f t="shared" si="4"/>
        <v>4428585.9833333334</v>
      </c>
      <c r="R107" s="13">
        <v>150336.15</v>
      </c>
      <c r="S107" s="13">
        <v>27575.200000000001</v>
      </c>
      <c r="T107" s="13">
        <v>425.1</v>
      </c>
      <c r="U107" s="13">
        <v>-41421.9</v>
      </c>
      <c r="V107" s="15">
        <f t="shared" si="5"/>
        <v>136914.55000000002</v>
      </c>
      <c r="W107" s="17"/>
      <c r="X107" s="17"/>
    </row>
    <row r="108" spans="1:24" s="16" customFormat="1" ht="12" customHeight="1" x14ac:dyDescent="0.3">
      <c r="A108" s="11">
        <v>103</v>
      </c>
      <c r="B108" s="18" t="s">
        <v>123</v>
      </c>
      <c r="C108" s="14">
        <v>2674709.2799999998</v>
      </c>
      <c r="D108" s="13">
        <v>-265437.15333333332</v>
      </c>
      <c r="E108" s="13">
        <f t="shared" si="3"/>
        <v>2409272.1266666665</v>
      </c>
      <c r="F108" s="13">
        <v>381617.9</v>
      </c>
      <c r="G108" s="13">
        <v>23516.17</v>
      </c>
      <c r="H108" s="13">
        <v>16999.650000000001</v>
      </c>
      <c r="I108" s="13">
        <v>19894.39</v>
      </c>
      <c r="J108" s="13">
        <v>59237.56</v>
      </c>
      <c r="K108" s="13">
        <v>79395.56</v>
      </c>
      <c r="L108" s="13">
        <v>3639.31</v>
      </c>
      <c r="M108" s="13">
        <v>0</v>
      </c>
      <c r="N108" s="13">
        <v>1966.87</v>
      </c>
      <c r="O108" s="13">
        <v>80774</v>
      </c>
      <c r="P108" s="15">
        <f t="shared" si="4"/>
        <v>3076313.5366666666</v>
      </c>
      <c r="R108" s="13">
        <v>116967.27</v>
      </c>
      <c r="S108" s="13">
        <v>21417.17</v>
      </c>
      <c r="T108" s="13">
        <v>313.33</v>
      </c>
      <c r="U108" s="13">
        <v>-32227.82</v>
      </c>
      <c r="V108" s="15">
        <f t="shared" si="5"/>
        <v>106469.94999999998</v>
      </c>
      <c r="W108" s="17"/>
      <c r="X108" s="17"/>
    </row>
    <row r="109" spans="1:24" s="16" customFormat="1" ht="12" customHeight="1" x14ac:dyDescent="0.3">
      <c r="A109" s="11">
        <v>104</v>
      </c>
      <c r="B109" s="18" t="s">
        <v>124</v>
      </c>
      <c r="C109" s="14">
        <v>2011371.88</v>
      </c>
      <c r="D109" s="13">
        <v>-205047.55000000002</v>
      </c>
      <c r="E109" s="13">
        <f t="shared" si="3"/>
        <v>1806324.3299999998</v>
      </c>
      <c r="F109" s="13">
        <v>304502.53000000003</v>
      </c>
      <c r="G109" s="13">
        <v>18166.009999999998</v>
      </c>
      <c r="H109" s="13">
        <v>13132.06</v>
      </c>
      <c r="I109" s="13">
        <v>6697.42</v>
      </c>
      <c r="J109" s="13">
        <v>32298.94</v>
      </c>
      <c r="K109" s="13">
        <v>43289.97</v>
      </c>
      <c r="L109" s="13">
        <v>2811.33</v>
      </c>
      <c r="M109" s="13">
        <v>0</v>
      </c>
      <c r="N109" s="13">
        <v>1519.39</v>
      </c>
      <c r="O109" s="13">
        <v>0</v>
      </c>
      <c r="P109" s="15">
        <f t="shared" si="4"/>
        <v>2228741.98</v>
      </c>
      <c r="R109" s="13">
        <v>90356.05</v>
      </c>
      <c r="S109" s="13">
        <v>15986.97</v>
      </c>
      <c r="T109" s="13">
        <v>105.48</v>
      </c>
      <c r="U109" s="13">
        <v>-24895.67</v>
      </c>
      <c r="V109" s="15">
        <f t="shared" si="5"/>
        <v>81552.83</v>
      </c>
      <c r="W109" s="17"/>
      <c r="X109" s="17"/>
    </row>
    <row r="110" spans="1:24" s="16" customFormat="1" ht="12" customHeight="1" x14ac:dyDescent="0.3">
      <c r="A110" s="11">
        <v>105</v>
      </c>
      <c r="B110" s="18" t="s">
        <v>125</v>
      </c>
      <c r="C110" s="14">
        <v>1804833.18</v>
      </c>
      <c r="D110" s="13">
        <v>-199062.64</v>
      </c>
      <c r="E110" s="13">
        <f t="shared" si="3"/>
        <v>1605770.54</v>
      </c>
      <c r="F110" s="13">
        <v>254632.34</v>
      </c>
      <c r="G110" s="13">
        <v>17635.78</v>
      </c>
      <c r="H110" s="13">
        <v>12748.76</v>
      </c>
      <c r="I110" s="13">
        <v>6474.18</v>
      </c>
      <c r="J110" s="13">
        <v>31049.25</v>
      </c>
      <c r="K110" s="13">
        <v>41615.019999999997</v>
      </c>
      <c r="L110" s="13">
        <v>2729.28</v>
      </c>
      <c r="M110" s="13">
        <v>0</v>
      </c>
      <c r="N110" s="13">
        <v>1475.04</v>
      </c>
      <c r="O110" s="13">
        <v>0</v>
      </c>
      <c r="P110" s="15">
        <f t="shared" si="4"/>
        <v>1974130.1900000002</v>
      </c>
      <c r="R110" s="13">
        <v>87718.75</v>
      </c>
      <c r="S110" s="13">
        <v>15327.32</v>
      </c>
      <c r="T110" s="13">
        <v>101.97</v>
      </c>
      <c r="U110" s="13">
        <v>-24169.02</v>
      </c>
      <c r="V110" s="15">
        <f t="shared" si="5"/>
        <v>78979.02</v>
      </c>
      <c r="W110" s="17"/>
      <c r="X110" s="17"/>
    </row>
    <row r="111" spans="1:24" s="16" customFormat="1" ht="12" customHeight="1" x14ac:dyDescent="0.3">
      <c r="A111" s="11">
        <v>106</v>
      </c>
      <c r="B111" s="18" t="s">
        <v>126</v>
      </c>
      <c r="C111" s="14">
        <v>4788725.87</v>
      </c>
      <c r="D111" s="13">
        <v>-414895.53666666668</v>
      </c>
      <c r="E111" s="13">
        <f t="shared" si="3"/>
        <v>4373830.333333333</v>
      </c>
      <c r="F111" s="13">
        <v>852686.46</v>
      </c>
      <c r="G111" s="13">
        <v>36757.31</v>
      </c>
      <c r="H111" s="13">
        <v>26571.56</v>
      </c>
      <c r="I111" s="13">
        <v>44789.23</v>
      </c>
      <c r="J111" s="13">
        <v>132959.51</v>
      </c>
      <c r="K111" s="13">
        <v>178204.4</v>
      </c>
      <c r="L111" s="13">
        <v>5688.48</v>
      </c>
      <c r="M111" s="13">
        <v>0</v>
      </c>
      <c r="N111" s="13">
        <v>3074.34</v>
      </c>
      <c r="O111" s="13">
        <v>0</v>
      </c>
      <c r="P111" s="15">
        <f t="shared" si="4"/>
        <v>5654561.6233333331</v>
      </c>
      <c r="R111" s="13">
        <v>182827.46</v>
      </c>
      <c r="S111" s="13">
        <v>35032.15</v>
      </c>
      <c r="T111" s="13">
        <v>705.42</v>
      </c>
      <c r="U111" s="13">
        <v>-50374.18</v>
      </c>
      <c r="V111" s="15">
        <f t="shared" si="5"/>
        <v>168190.85</v>
      </c>
      <c r="W111" s="17"/>
      <c r="X111" s="17"/>
    </row>
    <row r="112" spans="1:24" s="16" customFormat="1" ht="12" customHeight="1" x14ac:dyDescent="0.3">
      <c r="A112" s="11">
        <v>107</v>
      </c>
      <c r="B112" s="18" t="s">
        <v>127</v>
      </c>
      <c r="C112" s="14">
        <v>4995261.62</v>
      </c>
      <c r="D112" s="13">
        <v>-430233.74666666664</v>
      </c>
      <c r="E112" s="13">
        <f t="shared" si="3"/>
        <v>4565027.8733333331</v>
      </c>
      <c r="F112" s="13">
        <v>873542.48</v>
      </c>
      <c r="G112" s="13">
        <v>38116.18</v>
      </c>
      <c r="H112" s="13">
        <v>27553.88</v>
      </c>
      <c r="I112" s="13">
        <v>43586.26</v>
      </c>
      <c r="J112" s="13">
        <v>129457.5</v>
      </c>
      <c r="K112" s="13">
        <v>173510.69</v>
      </c>
      <c r="L112" s="13">
        <v>5898.78</v>
      </c>
      <c r="M112" s="13">
        <v>0</v>
      </c>
      <c r="N112" s="13">
        <v>3188</v>
      </c>
      <c r="O112" s="13">
        <v>0</v>
      </c>
      <c r="P112" s="15">
        <f t="shared" si="4"/>
        <v>5859881.6433333335</v>
      </c>
      <c r="R112" s="13">
        <v>189586.38</v>
      </c>
      <c r="S112" s="13">
        <v>35862.1</v>
      </c>
      <c r="T112" s="13">
        <v>686.47</v>
      </c>
      <c r="U112" s="13">
        <v>-52236.46</v>
      </c>
      <c r="V112" s="15">
        <f t="shared" si="5"/>
        <v>173898.49000000002</v>
      </c>
      <c r="W112" s="17"/>
      <c r="X112" s="17"/>
    </row>
    <row r="113" spans="1:24" s="16" customFormat="1" ht="12" customHeight="1" x14ac:dyDescent="0.3">
      <c r="A113" s="11">
        <v>108</v>
      </c>
      <c r="B113" s="18" t="s">
        <v>128</v>
      </c>
      <c r="C113" s="14">
        <v>8200045.6600000001</v>
      </c>
      <c r="D113" s="13">
        <v>-817241.60333333339</v>
      </c>
      <c r="E113" s="13">
        <f t="shared" si="3"/>
        <v>7382804.0566666666</v>
      </c>
      <c r="F113" s="13">
        <v>1435645.88</v>
      </c>
      <c r="G113" s="13">
        <v>72402.81</v>
      </c>
      <c r="H113" s="13">
        <v>52339.4</v>
      </c>
      <c r="I113" s="13">
        <v>44300.06</v>
      </c>
      <c r="J113" s="13">
        <v>212582.69</v>
      </c>
      <c r="K113" s="13">
        <v>284922.62</v>
      </c>
      <c r="L113" s="13">
        <v>11204.9</v>
      </c>
      <c r="M113" s="13">
        <v>0</v>
      </c>
      <c r="N113" s="13">
        <v>6055.69</v>
      </c>
      <c r="O113" s="13">
        <v>0</v>
      </c>
      <c r="P113" s="15">
        <f t="shared" si="4"/>
        <v>9502258.1066666674</v>
      </c>
      <c r="R113" s="13">
        <v>360124.88</v>
      </c>
      <c r="S113" s="13">
        <v>63631.61</v>
      </c>
      <c r="T113" s="13">
        <v>697.71</v>
      </c>
      <c r="U113" s="13">
        <v>-99224.68</v>
      </c>
      <c r="V113" s="15">
        <f t="shared" si="5"/>
        <v>325229.52</v>
      </c>
      <c r="W113" s="17"/>
      <c r="X113" s="17"/>
    </row>
    <row r="114" spans="1:24" s="16" customFormat="1" ht="12" customHeight="1" x14ac:dyDescent="0.3">
      <c r="A114" s="11">
        <v>109</v>
      </c>
      <c r="B114" s="18" t="s">
        <v>129</v>
      </c>
      <c r="C114" s="14">
        <v>3425694.9499999997</v>
      </c>
      <c r="D114" s="13">
        <v>-332096.97000000003</v>
      </c>
      <c r="E114" s="13">
        <f t="shared" si="3"/>
        <v>3093597.9799999995</v>
      </c>
      <c r="F114" s="13">
        <v>526283.82999999996</v>
      </c>
      <c r="G114" s="13">
        <v>29421.84</v>
      </c>
      <c r="H114" s="13">
        <v>21268.81</v>
      </c>
      <c r="I114" s="13">
        <v>229323.03</v>
      </c>
      <c r="J114" s="13">
        <v>80425.67</v>
      </c>
      <c r="K114" s="13">
        <v>107793.79</v>
      </c>
      <c r="L114" s="13">
        <v>4553.26</v>
      </c>
      <c r="M114" s="13">
        <v>0</v>
      </c>
      <c r="N114" s="13">
        <v>2460.81</v>
      </c>
      <c r="O114" s="13">
        <v>0</v>
      </c>
      <c r="P114" s="15">
        <f t="shared" si="4"/>
        <v>4095129.0199999991</v>
      </c>
      <c r="R114" s="13">
        <v>146341.51999999999</v>
      </c>
      <c r="S114" s="13">
        <v>27813.14</v>
      </c>
      <c r="T114" s="13">
        <v>3611.78</v>
      </c>
      <c r="U114" s="13">
        <v>-40321.269999999997</v>
      </c>
      <c r="V114" s="15">
        <f t="shared" si="5"/>
        <v>137445.16999999998</v>
      </c>
      <c r="W114" s="17"/>
      <c r="X114" s="17"/>
    </row>
    <row r="115" spans="1:24" s="16" customFormat="1" ht="12" customHeight="1" x14ac:dyDescent="0.3">
      <c r="A115" s="11">
        <v>110</v>
      </c>
      <c r="B115" s="18" t="s">
        <v>130</v>
      </c>
      <c r="C115" s="14">
        <v>2043106.7300000002</v>
      </c>
      <c r="D115" s="13">
        <v>-228496.37</v>
      </c>
      <c r="E115" s="13">
        <f t="shared" si="3"/>
        <v>1814610.3600000003</v>
      </c>
      <c r="F115" s="13">
        <v>182379.12</v>
      </c>
      <c r="G115" s="13">
        <v>20243.439999999999</v>
      </c>
      <c r="H115" s="13">
        <v>14633.82</v>
      </c>
      <c r="I115" s="13">
        <v>5027.5600000000004</v>
      </c>
      <c r="J115" s="13">
        <v>14912.64</v>
      </c>
      <c r="K115" s="13">
        <v>19987.27</v>
      </c>
      <c r="L115" s="13">
        <v>3132.83</v>
      </c>
      <c r="M115" s="13">
        <v>0</v>
      </c>
      <c r="N115" s="13">
        <v>1693.14</v>
      </c>
      <c r="O115" s="13">
        <v>0</v>
      </c>
      <c r="P115" s="15">
        <f t="shared" si="4"/>
        <v>2076620.1800000004</v>
      </c>
      <c r="R115" s="13">
        <v>100688.99</v>
      </c>
      <c r="S115" s="13">
        <v>12738.98</v>
      </c>
      <c r="T115" s="13">
        <v>79.180000000000007</v>
      </c>
      <c r="U115" s="13">
        <v>-27742.69</v>
      </c>
      <c r="V115" s="15">
        <f t="shared" si="5"/>
        <v>85764.459999999992</v>
      </c>
      <c r="W115" s="17"/>
      <c r="X115" s="17"/>
    </row>
    <row r="116" spans="1:24" s="16" customFormat="1" ht="12" customHeight="1" x14ac:dyDescent="0.3">
      <c r="A116" s="11">
        <v>111</v>
      </c>
      <c r="B116" s="18" t="s">
        <v>131</v>
      </c>
      <c r="C116" s="14">
        <v>2957963.92</v>
      </c>
      <c r="D116" s="13">
        <v>-353620.3133333333</v>
      </c>
      <c r="E116" s="13">
        <f t="shared" si="3"/>
        <v>2604343.6066666665</v>
      </c>
      <c r="F116" s="13">
        <v>536388.24</v>
      </c>
      <c r="G116" s="13">
        <v>31328.68</v>
      </c>
      <c r="H116" s="13">
        <v>22647.25</v>
      </c>
      <c r="I116" s="13">
        <v>435300.94</v>
      </c>
      <c r="J116" s="13">
        <v>91843.36</v>
      </c>
      <c r="K116" s="13">
        <v>123096.81</v>
      </c>
      <c r="L116" s="13">
        <v>4848.3599999999997</v>
      </c>
      <c r="M116" s="13">
        <v>0</v>
      </c>
      <c r="N116" s="13">
        <v>2620.3000000000002</v>
      </c>
      <c r="O116" s="13">
        <v>0</v>
      </c>
      <c r="P116" s="15">
        <f t="shared" si="4"/>
        <v>3852417.5466666664</v>
      </c>
      <c r="R116" s="13">
        <v>155825.98000000001</v>
      </c>
      <c r="S116" s="13">
        <v>33802.800000000003</v>
      </c>
      <c r="T116" s="13">
        <v>6855.88</v>
      </c>
      <c r="U116" s="13">
        <v>-42934.5</v>
      </c>
      <c r="V116" s="15">
        <f t="shared" si="5"/>
        <v>153550.16000000003</v>
      </c>
      <c r="W116" s="17"/>
      <c r="X116" s="17"/>
    </row>
    <row r="117" spans="1:24" s="16" customFormat="1" ht="12" customHeight="1" x14ac:dyDescent="0.3">
      <c r="A117" s="11">
        <v>112</v>
      </c>
      <c r="B117" s="18" t="s">
        <v>132</v>
      </c>
      <c r="C117" s="14">
        <v>2322123.15</v>
      </c>
      <c r="D117" s="13">
        <v>-283288.28333333333</v>
      </c>
      <c r="E117" s="13">
        <f t="shared" si="3"/>
        <v>2038834.8666666667</v>
      </c>
      <c r="F117" s="13">
        <v>273822.74</v>
      </c>
      <c r="G117" s="13">
        <v>25097.68</v>
      </c>
      <c r="H117" s="13">
        <v>18142.91</v>
      </c>
      <c r="I117" s="13">
        <v>462405.11</v>
      </c>
      <c r="J117" s="13">
        <v>78125.89</v>
      </c>
      <c r="K117" s="13">
        <v>104711.41</v>
      </c>
      <c r="L117" s="13">
        <v>3884.06</v>
      </c>
      <c r="M117" s="13">
        <v>0</v>
      </c>
      <c r="N117" s="13">
        <v>2099.14</v>
      </c>
      <c r="O117" s="13">
        <v>0</v>
      </c>
      <c r="P117" s="15">
        <f t="shared" si="4"/>
        <v>3007123.8066666671</v>
      </c>
      <c r="R117" s="13">
        <v>124833.54</v>
      </c>
      <c r="S117" s="13">
        <v>23801.15</v>
      </c>
      <c r="T117" s="13">
        <v>7282.76</v>
      </c>
      <c r="U117" s="13">
        <v>-34395.199999999997</v>
      </c>
      <c r="V117" s="15">
        <f t="shared" si="5"/>
        <v>121522.25000000001</v>
      </c>
      <c r="W117" s="17"/>
      <c r="X117" s="17"/>
    </row>
    <row r="118" spans="1:24" s="16" customFormat="1" ht="12" customHeight="1" x14ac:dyDescent="0.3">
      <c r="A118" s="11">
        <v>113</v>
      </c>
      <c r="B118" s="18" t="s">
        <v>133</v>
      </c>
      <c r="C118" s="14">
        <v>889810.39999999991</v>
      </c>
      <c r="D118" s="13">
        <v>-155990.14666666667</v>
      </c>
      <c r="E118" s="13">
        <f t="shared" si="3"/>
        <v>733820.25333333318</v>
      </c>
      <c r="F118" s="13">
        <v>58487.32</v>
      </c>
      <c r="G118" s="13">
        <v>13819.81</v>
      </c>
      <c r="H118" s="13">
        <v>9990.23</v>
      </c>
      <c r="I118" s="13">
        <v>61370.13</v>
      </c>
      <c r="J118" s="13">
        <v>16902.71</v>
      </c>
      <c r="K118" s="13">
        <v>22654.55</v>
      </c>
      <c r="L118" s="13">
        <v>2138.7199999999998</v>
      </c>
      <c r="M118" s="13">
        <v>0</v>
      </c>
      <c r="N118" s="13">
        <v>1155.8699999999999</v>
      </c>
      <c r="O118" s="13">
        <v>0</v>
      </c>
      <c r="P118" s="15">
        <f t="shared" si="4"/>
        <v>920339.59333333315</v>
      </c>
      <c r="R118" s="13">
        <v>68738.47</v>
      </c>
      <c r="S118" s="13">
        <v>3317.79</v>
      </c>
      <c r="T118" s="13">
        <v>966.56</v>
      </c>
      <c r="U118" s="13">
        <v>-18939.41</v>
      </c>
      <c r="V118" s="15">
        <f t="shared" si="5"/>
        <v>54083.409999999989</v>
      </c>
      <c r="W118" s="17"/>
      <c r="X118" s="17"/>
    </row>
    <row r="119" spans="1:24" s="16" customFormat="1" ht="12" customHeight="1" x14ac:dyDescent="0.3">
      <c r="A119" s="11">
        <v>114</v>
      </c>
      <c r="B119" s="18" t="s">
        <v>134</v>
      </c>
      <c r="C119" s="14">
        <v>1730577.9300000002</v>
      </c>
      <c r="D119" s="13">
        <v>-220476.86</v>
      </c>
      <c r="E119" s="13">
        <f t="shared" si="3"/>
        <v>1510101.0700000003</v>
      </c>
      <c r="F119" s="13">
        <v>297969.99</v>
      </c>
      <c r="G119" s="13">
        <v>19532.95</v>
      </c>
      <c r="H119" s="13">
        <v>14120.21</v>
      </c>
      <c r="I119" s="13">
        <v>15639.09</v>
      </c>
      <c r="J119" s="13">
        <v>46472.08</v>
      </c>
      <c r="K119" s="13">
        <v>62286.1</v>
      </c>
      <c r="L119" s="13">
        <v>3022.88</v>
      </c>
      <c r="M119" s="13">
        <v>0</v>
      </c>
      <c r="N119" s="13">
        <v>1633.72</v>
      </c>
      <c r="O119" s="13">
        <v>0</v>
      </c>
      <c r="P119" s="15">
        <f t="shared" si="4"/>
        <v>1970778.0900000003</v>
      </c>
      <c r="R119" s="13">
        <v>97155.12</v>
      </c>
      <c r="S119" s="13">
        <v>17152.04</v>
      </c>
      <c r="T119" s="13">
        <v>246.31</v>
      </c>
      <c r="U119" s="13">
        <v>-26769.01</v>
      </c>
      <c r="V119" s="15">
        <f t="shared" si="5"/>
        <v>87784.46</v>
      </c>
      <c r="W119" s="17"/>
      <c r="X119" s="17"/>
    </row>
    <row r="120" spans="1:24" s="16" customFormat="1" ht="12" customHeight="1" x14ac:dyDescent="0.3">
      <c r="A120" s="11">
        <v>115</v>
      </c>
      <c r="B120" s="18" t="s">
        <v>135</v>
      </c>
      <c r="C120" s="14">
        <v>1494742.34</v>
      </c>
      <c r="D120" s="13">
        <v>-192118.93999999997</v>
      </c>
      <c r="E120" s="13">
        <f t="shared" si="3"/>
        <v>1302623.4000000001</v>
      </c>
      <c r="F120" s="13">
        <v>219225.41</v>
      </c>
      <c r="G120" s="13">
        <v>17020.61</v>
      </c>
      <c r="H120" s="13">
        <v>12304.06</v>
      </c>
      <c r="I120" s="13">
        <v>104200.04</v>
      </c>
      <c r="J120" s="13">
        <v>29467.41</v>
      </c>
      <c r="K120" s="13">
        <v>39494.9</v>
      </c>
      <c r="L120" s="13">
        <v>2634.07</v>
      </c>
      <c r="M120" s="13">
        <v>0</v>
      </c>
      <c r="N120" s="13">
        <v>1423.59</v>
      </c>
      <c r="O120" s="13">
        <v>417474</v>
      </c>
      <c r="P120" s="15">
        <f t="shared" si="4"/>
        <v>2145867.4900000002</v>
      </c>
      <c r="R120" s="13">
        <v>84658.94</v>
      </c>
      <c r="S120" s="13">
        <v>14699.95</v>
      </c>
      <c r="T120" s="13">
        <v>1641.12</v>
      </c>
      <c r="U120" s="13">
        <v>-23325.95</v>
      </c>
      <c r="V120" s="15">
        <f t="shared" si="5"/>
        <v>77674.06</v>
      </c>
      <c r="W120" s="17"/>
      <c r="X120" s="17"/>
    </row>
    <row r="121" spans="1:24" s="16" customFormat="1" ht="12" customHeight="1" x14ac:dyDescent="0.3">
      <c r="A121" s="11">
        <v>116</v>
      </c>
      <c r="B121" s="18" t="s">
        <v>136</v>
      </c>
      <c r="C121" s="14">
        <v>1351058.95</v>
      </c>
      <c r="D121" s="13">
        <v>-195540.76</v>
      </c>
      <c r="E121" s="13">
        <f t="shared" si="3"/>
        <v>1155518.19</v>
      </c>
      <c r="F121" s="13">
        <v>219812.37</v>
      </c>
      <c r="G121" s="13">
        <v>17323.759999999998</v>
      </c>
      <c r="H121" s="13">
        <v>12523.21</v>
      </c>
      <c r="I121" s="13">
        <v>8701.8700000000008</v>
      </c>
      <c r="J121" s="13">
        <v>25752.71</v>
      </c>
      <c r="K121" s="13">
        <v>34516.11</v>
      </c>
      <c r="L121" s="13">
        <v>2680.99</v>
      </c>
      <c r="M121" s="13">
        <v>0</v>
      </c>
      <c r="N121" s="13">
        <v>1448.94</v>
      </c>
      <c r="O121" s="13">
        <v>0</v>
      </c>
      <c r="P121" s="15">
        <f t="shared" si="4"/>
        <v>1478278.1500000001</v>
      </c>
      <c r="R121" s="13">
        <v>86166.8</v>
      </c>
      <c r="S121" s="13">
        <v>14590.4</v>
      </c>
      <c r="T121" s="13">
        <v>137.05000000000001</v>
      </c>
      <c r="U121" s="13">
        <v>-23741.41</v>
      </c>
      <c r="V121" s="15">
        <f t="shared" si="5"/>
        <v>77152.84</v>
      </c>
      <c r="W121" s="17"/>
      <c r="X121" s="17"/>
    </row>
    <row r="122" spans="1:24" s="16" customFormat="1" ht="12" customHeight="1" x14ac:dyDescent="0.3">
      <c r="A122" s="11">
        <v>117</v>
      </c>
      <c r="B122" s="18" t="s">
        <v>137</v>
      </c>
      <c r="C122" s="14">
        <v>1237270.96</v>
      </c>
      <c r="D122" s="13">
        <v>-169535.33666666667</v>
      </c>
      <c r="E122" s="13">
        <f t="shared" si="3"/>
        <v>1067735.6233333333</v>
      </c>
      <c r="F122" s="13">
        <v>160416.60999999999</v>
      </c>
      <c r="G122" s="13">
        <v>15019.84</v>
      </c>
      <c r="H122" s="13">
        <v>10857.72</v>
      </c>
      <c r="I122" s="13">
        <v>5596.3</v>
      </c>
      <c r="J122" s="13">
        <v>16614.71</v>
      </c>
      <c r="K122" s="13">
        <v>22268.55</v>
      </c>
      <c r="L122" s="13">
        <v>2324.44</v>
      </c>
      <c r="M122" s="13">
        <v>0</v>
      </c>
      <c r="N122" s="13">
        <v>1256.24</v>
      </c>
      <c r="O122" s="13">
        <v>0</v>
      </c>
      <c r="P122" s="15">
        <f t="shared" si="4"/>
        <v>1302090.0333333334</v>
      </c>
      <c r="R122" s="13">
        <v>74707.28</v>
      </c>
      <c r="S122" s="13">
        <v>12208.39</v>
      </c>
      <c r="T122" s="13">
        <v>88.14</v>
      </c>
      <c r="U122" s="13">
        <v>-20583.990000000002</v>
      </c>
      <c r="V122" s="15">
        <f t="shared" si="5"/>
        <v>66419.819999999992</v>
      </c>
      <c r="W122" s="17"/>
      <c r="X122" s="17"/>
    </row>
    <row r="123" spans="1:24" s="16" customFormat="1" ht="12" customHeight="1" x14ac:dyDescent="0.3">
      <c r="A123" s="11">
        <v>118</v>
      </c>
      <c r="B123" s="18" t="s">
        <v>138</v>
      </c>
      <c r="C123" s="14">
        <v>975315.88</v>
      </c>
      <c r="D123" s="13">
        <v>-183031.82333333333</v>
      </c>
      <c r="E123" s="13">
        <f t="shared" si="3"/>
        <v>792284.05666666664</v>
      </c>
      <c r="F123" s="13">
        <v>91069.65</v>
      </c>
      <c r="G123" s="13">
        <v>16215.54</v>
      </c>
      <c r="H123" s="13">
        <v>11722.08</v>
      </c>
      <c r="I123" s="13">
        <v>43958.19</v>
      </c>
      <c r="J123" s="13">
        <v>12062.03</v>
      </c>
      <c r="K123" s="13">
        <v>16166.63</v>
      </c>
      <c r="L123" s="13">
        <v>2509.48</v>
      </c>
      <c r="M123" s="13">
        <v>0</v>
      </c>
      <c r="N123" s="13">
        <v>1356.25</v>
      </c>
      <c r="O123" s="13">
        <v>0</v>
      </c>
      <c r="P123" s="15">
        <f t="shared" si="4"/>
        <v>987343.90666666662</v>
      </c>
      <c r="R123" s="13">
        <v>80654.62</v>
      </c>
      <c r="S123" s="13">
        <v>2469.4899999999998</v>
      </c>
      <c r="T123" s="13">
        <v>692.33</v>
      </c>
      <c r="U123" s="13">
        <v>-22222.65</v>
      </c>
      <c r="V123" s="15">
        <f t="shared" si="5"/>
        <v>61593.79</v>
      </c>
      <c r="W123" s="17"/>
      <c r="X123" s="17"/>
    </row>
    <row r="124" spans="1:24" s="16" customFormat="1" ht="12" customHeight="1" x14ac:dyDescent="0.3">
      <c r="A124" s="11">
        <v>119</v>
      </c>
      <c r="B124" s="18" t="s">
        <v>139</v>
      </c>
      <c r="C124" s="14">
        <v>1075150.43</v>
      </c>
      <c r="D124" s="13">
        <v>-224351.23666666666</v>
      </c>
      <c r="E124" s="13">
        <f t="shared" si="3"/>
        <v>850799.19333333324</v>
      </c>
      <c r="F124" s="13">
        <v>45653.52</v>
      </c>
      <c r="G124" s="13">
        <v>19876.2</v>
      </c>
      <c r="H124" s="13">
        <v>14368.34</v>
      </c>
      <c r="I124" s="13">
        <v>39435.769999999997</v>
      </c>
      <c r="J124" s="13">
        <v>9972.3700000000008</v>
      </c>
      <c r="K124" s="13">
        <v>13365.88</v>
      </c>
      <c r="L124" s="13">
        <v>3076</v>
      </c>
      <c r="M124" s="13">
        <v>0</v>
      </c>
      <c r="N124" s="13">
        <v>1662.42</v>
      </c>
      <c r="O124" s="13">
        <v>0</v>
      </c>
      <c r="P124" s="15">
        <f t="shared" si="4"/>
        <v>998209.69333333324</v>
      </c>
      <c r="R124" s="13">
        <v>98862.399999999994</v>
      </c>
      <c r="S124" s="13">
        <v>1940.2</v>
      </c>
      <c r="T124" s="13">
        <v>621.1</v>
      </c>
      <c r="U124" s="13">
        <v>-27239.41</v>
      </c>
      <c r="V124" s="15">
        <f t="shared" si="5"/>
        <v>74184.289999999994</v>
      </c>
      <c r="W124" s="17"/>
      <c r="X124" s="17"/>
    </row>
    <row r="125" spans="1:24" s="16" customFormat="1" ht="12" customHeight="1" x14ac:dyDescent="0.3">
      <c r="A125" s="11">
        <v>120</v>
      </c>
      <c r="B125" s="18" t="s">
        <v>140</v>
      </c>
      <c r="C125" s="14">
        <v>700428.52</v>
      </c>
      <c r="D125" s="13">
        <v>-133544.99666666667</v>
      </c>
      <c r="E125" s="13">
        <f t="shared" si="3"/>
        <v>566883.52333333332</v>
      </c>
      <c r="F125" s="13">
        <v>86168.39</v>
      </c>
      <c r="G125" s="13">
        <v>11831.3</v>
      </c>
      <c r="H125" s="13">
        <v>8552.75</v>
      </c>
      <c r="I125" s="13">
        <v>21972.6</v>
      </c>
      <c r="J125" s="13">
        <v>8569.09</v>
      </c>
      <c r="K125" s="13">
        <v>11485.07</v>
      </c>
      <c r="L125" s="13">
        <v>1830.99</v>
      </c>
      <c r="M125" s="13">
        <v>0</v>
      </c>
      <c r="N125" s="13">
        <v>989.56</v>
      </c>
      <c r="O125" s="13">
        <v>0</v>
      </c>
      <c r="P125" s="15">
        <f t="shared" si="4"/>
        <v>718283.27333333332</v>
      </c>
      <c r="R125" s="13">
        <v>58847.81</v>
      </c>
      <c r="S125" s="13">
        <v>5842.28</v>
      </c>
      <c r="T125" s="13">
        <v>346.06</v>
      </c>
      <c r="U125" s="13">
        <v>-16214.25</v>
      </c>
      <c r="V125" s="15">
        <f t="shared" si="5"/>
        <v>48821.899999999994</v>
      </c>
      <c r="W125" s="17"/>
      <c r="X125" s="17"/>
    </row>
    <row r="126" spans="1:24" s="16" customFormat="1" ht="12" customHeight="1" x14ac:dyDescent="0.3">
      <c r="A126" s="11">
        <v>121</v>
      </c>
      <c r="B126" s="18" t="s">
        <v>141</v>
      </c>
      <c r="C126" s="14">
        <v>925176.2</v>
      </c>
      <c r="D126" s="13">
        <v>-153817.65666666665</v>
      </c>
      <c r="E126" s="13">
        <f t="shared" si="3"/>
        <v>771358.54333333333</v>
      </c>
      <c r="F126" s="13">
        <v>108183.11</v>
      </c>
      <c r="G126" s="13">
        <v>13627.34</v>
      </c>
      <c r="H126" s="13">
        <v>9851.09</v>
      </c>
      <c r="I126" s="13">
        <v>63403.21</v>
      </c>
      <c r="J126" s="13">
        <v>17331.75</v>
      </c>
      <c r="K126" s="13">
        <v>23229.59</v>
      </c>
      <c r="L126" s="13">
        <v>2108.94</v>
      </c>
      <c r="M126" s="13">
        <v>0</v>
      </c>
      <c r="N126" s="13">
        <v>1139.78</v>
      </c>
      <c r="O126" s="13">
        <v>0</v>
      </c>
      <c r="P126" s="15">
        <f t="shared" si="4"/>
        <v>1010233.3533333332</v>
      </c>
      <c r="R126" s="13">
        <v>67781.14</v>
      </c>
      <c r="S126" s="13">
        <v>3410.9</v>
      </c>
      <c r="T126" s="13">
        <v>998.58</v>
      </c>
      <c r="U126" s="13">
        <v>-18675.64</v>
      </c>
      <c r="V126" s="15">
        <f t="shared" si="5"/>
        <v>53514.979999999996</v>
      </c>
      <c r="W126" s="17"/>
      <c r="X126" s="17"/>
    </row>
    <row r="127" spans="1:24" s="16" customFormat="1" ht="12" customHeight="1" x14ac:dyDescent="0.3">
      <c r="A127" s="11">
        <v>122</v>
      </c>
      <c r="B127" s="18" t="s">
        <v>142</v>
      </c>
      <c r="C127" s="14">
        <v>1643664.66</v>
      </c>
      <c r="D127" s="13">
        <v>-235127.28666666665</v>
      </c>
      <c r="E127" s="13">
        <f t="shared" si="3"/>
        <v>1408537.3733333333</v>
      </c>
      <c r="F127" s="13">
        <v>302754.38</v>
      </c>
      <c r="G127" s="13">
        <v>20830.900000000001</v>
      </c>
      <c r="H127" s="13">
        <v>15058.49</v>
      </c>
      <c r="I127" s="13">
        <v>6303.91</v>
      </c>
      <c r="J127" s="13">
        <v>30290.58</v>
      </c>
      <c r="K127" s="13">
        <v>40598.19</v>
      </c>
      <c r="L127" s="13">
        <v>3223.74</v>
      </c>
      <c r="M127" s="13">
        <v>0</v>
      </c>
      <c r="N127" s="13">
        <v>1742.27</v>
      </c>
      <c r="O127" s="13">
        <v>0</v>
      </c>
      <c r="P127" s="15">
        <f t="shared" si="4"/>
        <v>1829339.8333333333</v>
      </c>
      <c r="R127" s="13">
        <v>103610.96</v>
      </c>
      <c r="S127" s="13">
        <v>21312.73</v>
      </c>
      <c r="T127" s="13">
        <v>99.28</v>
      </c>
      <c r="U127" s="13">
        <v>-28547.78</v>
      </c>
      <c r="V127" s="15">
        <f t="shared" si="5"/>
        <v>96475.19</v>
      </c>
      <c r="W127" s="17"/>
      <c r="X127" s="17"/>
    </row>
    <row r="128" spans="1:24" s="16" customFormat="1" ht="12" customHeight="1" x14ac:dyDescent="0.3">
      <c r="A128" s="11">
        <v>123</v>
      </c>
      <c r="B128" s="18" t="s">
        <v>143</v>
      </c>
      <c r="C128" s="14">
        <v>1176934.8900000001</v>
      </c>
      <c r="D128" s="13">
        <v>-180879.79666666666</v>
      </c>
      <c r="E128" s="13">
        <f t="shared" si="3"/>
        <v>996055.0933333335</v>
      </c>
      <c r="F128" s="13">
        <v>174372.33</v>
      </c>
      <c r="G128" s="13">
        <v>16024.89</v>
      </c>
      <c r="H128" s="13">
        <v>11584.26</v>
      </c>
      <c r="I128" s="13">
        <v>4361.01</v>
      </c>
      <c r="J128" s="13">
        <v>20994.41</v>
      </c>
      <c r="K128" s="13">
        <v>28138.62</v>
      </c>
      <c r="L128" s="13">
        <v>2479.98</v>
      </c>
      <c r="M128" s="13">
        <v>0</v>
      </c>
      <c r="N128" s="13">
        <v>1340.3</v>
      </c>
      <c r="O128" s="13">
        <v>0</v>
      </c>
      <c r="P128" s="15">
        <f t="shared" si="4"/>
        <v>1255350.8933333335</v>
      </c>
      <c r="R128" s="13">
        <v>79706.31</v>
      </c>
      <c r="S128" s="13">
        <v>13544.94</v>
      </c>
      <c r="T128" s="13">
        <v>68.680000000000007</v>
      </c>
      <c r="U128" s="13">
        <v>-21961.360000000001</v>
      </c>
      <c r="V128" s="15">
        <f t="shared" si="5"/>
        <v>71358.569999999992</v>
      </c>
      <c r="W128" s="17"/>
      <c r="X128" s="17"/>
    </row>
    <row r="129" spans="1:24" s="16" customFormat="1" ht="12" customHeight="1" x14ac:dyDescent="0.3">
      <c r="A129" s="11">
        <v>124</v>
      </c>
      <c r="B129" s="18" t="s">
        <v>144</v>
      </c>
      <c r="C129" s="14">
        <v>1759897.55</v>
      </c>
      <c r="D129" s="13">
        <v>-233314.54333333333</v>
      </c>
      <c r="E129" s="13">
        <f t="shared" si="3"/>
        <v>1526583.0066666668</v>
      </c>
      <c r="F129" s="13">
        <v>267378.03999999998</v>
      </c>
      <c r="G129" s="13">
        <v>20670.3</v>
      </c>
      <c r="H129" s="13">
        <v>14942.39</v>
      </c>
      <c r="I129" s="13">
        <v>15816.12</v>
      </c>
      <c r="J129" s="13">
        <v>46988.02</v>
      </c>
      <c r="K129" s="13">
        <v>62977.61</v>
      </c>
      <c r="L129" s="13">
        <v>3198.89</v>
      </c>
      <c r="M129" s="13">
        <v>0</v>
      </c>
      <c r="N129" s="13">
        <v>1728.84</v>
      </c>
      <c r="O129" s="13">
        <v>0</v>
      </c>
      <c r="P129" s="15">
        <f t="shared" si="4"/>
        <v>1960283.216666667</v>
      </c>
      <c r="R129" s="13">
        <v>102812.16</v>
      </c>
      <c r="S129" s="13">
        <v>18450.689999999999</v>
      </c>
      <c r="T129" s="13">
        <v>249.1</v>
      </c>
      <c r="U129" s="13">
        <v>-28327.68</v>
      </c>
      <c r="V129" s="15">
        <f t="shared" si="5"/>
        <v>93184.270000000019</v>
      </c>
      <c r="W129" s="17"/>
      <c r="X129" s="17"/>
    </row>
    <row r="130" spans="1:24" s="16" customFormat="1" ht="12" customHeight="1" x14ac:dyDescent="0.3">
      <c r="A130" s="11">
        <v>125</v>
      </c>
      <c r="B130" s="18" t="s">
        <v>145</v>
      </c>
      <c r="C130" s="14">
        <v>1166948.6599999999</v>
      </c>
      <c r="D130" s="13">
        <v>-137881.18</v>
      </c>
      <c r="E130" s="13">
        <f t="shared" si="3"/>
        <v>1029067.48</v>
      </c>
      <c r="F130" s="13">
        <v>158990.69</v>
      </c>
      <c r="G130" s="13">
        <v>12215.46</v>
      </c>
      <c r="H130" s="13">
        <v>8830.4599999999991</v>
      </c>
      <c r="I130" s="13">
        <v>7806.09</v>
      </c>
      <c r="J130" s="13">
        <v>23138.83</v>
      </c>
      <c r="K130" s="13">
        <v>31012.76</v>
      </c>
      <c r="L130" s="13">
        <v>1890.44</v>
      </c>
      <c r="M130" s="13">
        <v>0</v>
      </c>
      <c r="N130" s="13">
        <v>1021.69</v>
      </c>
      <c r="O130" s="13">
        <v>0</v>
      </c>
      <c r="P130" s="15">
        <f t="shared" si="4"/>
        <v>1273973.8999999999</v>
      </c>
      <c r="R130" s="13">
        <v>60758.59</v>
      </c>
      <c r="S130" s="13">
        <v>4558.05</v>
      </c>
      <c r="T130" s="13">
        <v>122.94</v>
      </c>
      <c r="U130" s="13">
        <v>-16740.72</v>
      </c>
      <c r="V130" s="15">
        <f t="shared" si="5"/>
        <v>48698.86</v>
      </c>
      <c r="W130" s="17"/>
      <c r="X130" s="17"/>
    </row>
    <row r="131" spans="1:24" s="16" customFormat="1" ht="12" customHeight="1" x14ac:dyDescent="0.3">
      <c r="A131" s="19" t="s">
        <v>146</v>
      </c>
      <c r="B131" s="20" t="s">
        <v>147</v>
      </c>
      <c r="C131" s="14">
        <v>77525.350000000006</v>
      </c>
      <c r="D131" s="13">
        <v>0</v>
      </c>
      <c r="E131" s="13">
        <f t="shared" si="3"/>
        <v>77525.350000000006</v>
      </c>
      <c r="F131" s="13">
        <v>39429.56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21">
        <f t="shared" si="4"/>
        <v>116954.91</v>
      </c>
      <c r="R131" s="13">
        <v>0</v>
      </c>
      <c r="S131" s="13">
        <v>0</v>
      </c>
      <c r="T131" s="13">
        <v>0</v>
      </c>
      <c r="U131" s="13">
        <v>0</v>
      </c>
      <c r="V131" s="15">
        <f t="shared" si="5"/>
        <v>0</v>
      </c>
      <c r="W131" s="17"/>
      <c r="X131" s="17"/>
    </row>
    <row r="132" spans="1:24" s="16" customFormat="1" ht="13.5" thickBot="1" x14ac:dyDescent="0.35">
      <c r="A132" s="22"/>
      <c r="B132" s="23" t="s">
        <v>148</v>
      </c>
      <c r="C132" s="24">
        <f t="shared" ref="C132:O132" si="6">SUM(C7:C131)</f>
        <v>555707317.97999966</v>
      </c>
      <c r="D132" s="24">
        <f t="shared" si="6"/>
        <v>-61578536.000000015</v>
      </c>
      <c r="E132" s="24">
        <f t="shared" si="6"/>
        <v>494128781.9799999</v>
      </c>
      <c r="F132" s="24">
        <f t="shared" si="6"/>
        <v>92250978</v>
      </c>
      <c r="G132" s="24">
        <f t="shared" si="6"/>
        <v>5455496.5999999968</v>
      </c>
      <c r="H132" s="24">
        <v>3943733.9999999995</v>
      </c>
      <c r="I132" s="24">
        <f t="shared" si="6"/>
        <v>14947408.399999997</v>
      </c>
      <c r="J132" s="24">
        <f t="shared" si="6"/>
        <v>10863843.000000002</v>
      </c>
      <c r="K132" s="24">
        <f t="shared" si="6"/>
        <v>14560708.379999999</v>
      </c>
      <c r="L132" s="24">
        <f t="shared" si="6"/>
        <v>844280.7999999997</v>
      </c>
      <c r="M132" s="24">
        <f t="shared" si="6"/>
        <v>1677054.4</v>
      </c>
      <c r="N132" s="24">
        <f t="shared" si="6"/>
        <v>456292.00000000006</v>
      </c>
      <c r="O132" s="24">
        <f t="shared" si="6"/>
        <v>7702982</v>
      </c>
      <c r="P132" s="25">
        <f t="shared" si="4"/>
        <v>646831559.55999982</v>
      </c>
      <c r="R132" s="24">
        <f t="shared" ref="R132:V132" si="7">SUM(R7:R131)</f>
        <v>27135137.199999999</v>
      </c>
      <c r="S132" s="24">
        <f t="shared" si="7"/>
        <v>5422536.0000000037</v>
      </c>
      <c r="T132" s="24">
        <f t="shared" si="7"/>
        <v>235417.79999999996</v>
      </c>
      <c r="U132" s="24">
        <f t="shared" si="7"/>
        <v>-7476504.6500000013</v>
      </c>
      <c r="V132" s="26">
        <f t="shared" si="7"/>
        <v>25316586.350000001</v>
      </c>
      <c r="W132" s="17"/>
      <c r="X132" s="17"/>
    </row>
    <row r="133" spans="1:24" s="1" customFormat="1" ht="14.25" x14ac:dyDescent="0.3">
      <c r="B133" s="49" t="s">
        <v>149</v>
      </c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7">
        <f>+P132+V132</f>
        <v>672148145.90999985</v>
      </c>
    </row>
    <row r="134" spans="1:24" x14ac:dyDescent="0.3">
      <c r="O134" s="28"/>
      <c r="U134" s="28"/>
      <c r="V134" s="28"/>
    </row>
    <row r="135" spans="1:24" ht="12" x14ac:dyDescent="0.3"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"/>
      <c r="P135" s="2"/>
      <c r="V135" s="28"/>
    </row>
    <row r="137" spans="1:24" x14ac:dyDescent="0.3">
      <c r="B137" s="30" t="s">
        <v>150</v>
      </c>
    </row>
    <row r="138" spans="1:24" ht="12" customHeight="1" x14ac:dyDescent="0.3">
      <c r="B138" s="41" t="s">
        <v>151</v>
      </c>
      <c r="C138" s="31"/>
      <c r="D138" s="31"/>
      <c r="E138" s="31"/>
    </row>
    <row r="139" spans="1:24" ht="12" customHeight="1" x14ac:dyDescent="0.3">
      <c r="B139" s="32" t="s">
        <v>152</v>
      </c>
      <c r="C139" s="33"/>
      <c r="D139" s="33"/>
      <c r="E139" s="33"/>
    </row>
    <row r="140" spans="1:24" ht="12" customHeight="1" x14ac:dyDescent="0.3">
      <c r="B140" s="32" t="s">
        <v>153</v>
      </c>
      <c r="C140" s="34"/>
      <c r="D140" s="34"/>
      <c r="E140" s="34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</row>
    <row r="141" spans="1:24" ht="12" customHeight="1" x14ac:dyDescent="0.3">
      <c r="B141" s="32" t="s">
        <v>154</v>
      </c>
      <c r="C141" s="34"/>
      <c r="D141" s="34"/>
      <c r="E141" s="34"/>
    </row>
    <row r="142" spans="1:24" ht="12" customHeight="1" x14ac:dyDescent="0.3">
      <c r="B142" s="32" t="s">
        <v>155</v>
      </c>
      <c r="C142" s="31"/>
      <c r="D142" s="31"/>
      <c r="E142" s="31"/>
    </row>
    <row r="143" spans="1:24" ht="12" customHeight="1" x14ac:dyDescent="0.3">
      <c r="B143" s="32" t="s">
        <v>156</v>
      </c>
      <c r="C143" s="31"/>
      <c r="D143" s="31"/>
      <c r="E143" s="31"/>
    </row>
    <row r="144" spans="1:24" ht="12" customHeight="1" x14ac:dyDescent="0.3">
      <c r="B144" s="32" t="s">
        <v>157</v>
      </c>
      <c r="C144" s="31"/>
      <c r="D144" s="31"/>
      <c r="E144" s="31"/>
    </row>
    <row r="145" spans="2:8" ht="12" customHeight="1" x14ac:dyDescent="0.3">
      <c r="B145" s="32" t="s">
        <v>158</v>
      </c>
      <c r="C145" s="31"/>
      <c r="D145" s="31"/>
      <c r="E145" s="31"/>
    </row>
    <row r="146" spans="2:8" ht="12" customHeight="1" x14ac:dyDescent="0.3">
      <c r="B146" s="36" t="s">
        <v>159</v>
      </c>
      <c r="C146" s="37"/>
      <c r="D146" s="37"/>
      <c r="E146" s="37"/>
    </row>
    <row r="147" spans="2:8" ht="12" customHeight="1" x14ac:dyDescent="0.3">
      <c r="B147" s="32" t="s">
        <v>160</v>
      </c>
      <c r="C147" s="31"/>
      <c r="D147" s="31"/>
      <c r="E147" s="31"/>
    </row>
    <row r="148" spans="2:8" ht="12" customHeight="1" x14ac:dyDescent="0.3">
      <c r="B148" s="42" t="s">
        <v>161</v>
      </c>
      <c r="C148" s="42"/>
      <c r="D148" s="42"/>
      <c r="E148" s="42"/>
      <c r="F148" s="42"/>
      <c r="G148" s="42"/>
      <c r="H148" s="38"/>
    </row>
  </sheetData>
  <mergeCells count="23">
    <mergeCell ref="B1:O1"/>
    <mergeCell ref="B2:O2"/>
    <mergeCell ref="B3:O3"/>
    <mergeCell ref="A5:A6"/>
    <mergeCell ref="B5:B6"/>
    <mergeCell ref="C5:C6"/>
    <mergeCell ref="D5:D6"/>
    <mergeCell ref="E5:E6"/>
    <mergeCell ref="F5:F6"/>
    <mergeCell ref="G5:G6"/>
    <mergeCell ref="V5:V6"/>
    <mergeCell ref="B133:O133"/>
    <mergeCell ref="H5:H6"/>
    <mergeCell ref="I5:I6"/>
    <mergeCell ref="J5:J6"/>
    <mergeCell ref="K5:K6"/>
    <mergeCell ref="L5:L6"/>
    <mergeCell ref="M5:M6"/>
    <mergeCell ref="B148:G148"/>
    <mergeCell ref="N5:N6"/>
    <mergeCell ref="O5:O6"/>
    <mergeCell ref="P5:P6"/>
    <mergeCell ref="U5:U6"/>
  </mergeCells>
  <conditionalFormatting sqref="G149:G1048576 G134:G147">
    <cfRule type="cellIs" dxfId="1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48"/>
  <sheetViews>
    <sheetView workbookViewId="0">
      <pane xSplit="2" ySplit="6" topLeftCell="C7" activePane="bottomRight" state="frozen"/>
      <selection pane="topRight" activeCell="D1" sqref="D1"/>
      <selection pane="bottomLeft" activeCell="A6" sqref="A6"/>
      <selection pane="bottomRight" activeCell="B137" sqref="B137"/>
    </sheetView>
  </sheetViews>
  <sheetFormatPr baseColWidth="10" defaultRowHeight="11.25" x14ac:dyDescent="0.3"/>
  <cols>
    <col min="1" max="1" width="4.42578125" style="27" bestFit="1" customWidth="1"/>
    <col min="2" max="2" width="24.42578125" style="27" bestFit="1" customWidth="1"/>
    <col min="3" max="3" width="12.28515625" style="27" customWidth="1"/>
    <col min="4" max="4" width="10.85546875" style="27" customWidth="1"/>
    <col min="5" max="5" width="11.28515625" style="27" customWidth="1"/>
    <col min="6" max="6" width="8.85546875" style="27" customWidth="1"/>
    <col min="7" max="9" width="11.28515625" style="27" customWidth="1"/>
    <col min="10" max="10" width="9.5703125" style="27" customWidth="1"/>
    <col min="11" max="12" width="8.85546875" style="27" customWidth="1"/>
    <col min="13" max="13" width="10.140625" style="27" customWidth="1"/>
    <col min="14" max="14" width="14.85546875" style="27" customWidth="1"/>
    <col min="15" max="15" width="0.85546875" style="27" customWidth="1"/>
    <col min="16" max="16384" width="11.42578125" style="27"/>
  </cols>
  <sheetData>
    <row r="1" spans="1:16" s="1" customFormat="1" ht="15" x14ac:dyDescent="0.3">
      <c r="B1" s="50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2"/>
    </row>
    <row r="2" spans="1:16" s="1" customFormat="1" ht="14.25" x14ac:dyDescent="0.3">
      <c r="B2" s="51" t="s">
        <v>1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3"/>
    </row>
    <row r="3" spans="1:16" s="1" customFormat="1" ht="14.25" x14ac:dyDescent="0.3">
      <c r="B3" s="52" t="s">
        <v>2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4"/>
    </row>
    <row r="4" spans="1:16" s="1" customFormat="1" ht="12.75" customHeight="1" x14ac:dyDescent="0.3">
      <c r="E4" s="5"/>
      <c r="F4" s="6"/>
      <c r="N4" s="7"/>
    </row>
    <row r="5" spans="1:16" s="1" customFormat="1" ht="14.25" customHeight="1" x14ac:dyDescent="0.3">
      <c r="A5" s="53" t="s">
        <v>4</v>
      </c>
      <c r="B5" s="53" t="s">
        <v>5</v>
      </c>
      <c r="C5" s="43" t="s">
        <v>8</v>
      </c>
      <c r="D5" s="43" t="s">
        <v>9</v>
      </c>
      <c r="E5" s="43" t="s">
        <v>10</v>
      </c>
      <c r="F5" s="43" t="s">
        <v>11</v>
      </c>
      <c r="G5" s="43" t="s">
        <v>12</v>
      </c>
      <c r="H5" s="43" t="s">
        <v>13</v>
      </c>
      <c r="I5" s="43" t="s">
        <v>14</v>
      </c>
      <c r="J5" s="43" t="s">
        <v>15</v>
      </c>
      <c r="K5" s="43" t="s">
        <v>16</v>
      </c>
      <c r="L5" s="43" t="s">
        <v>17</v>
      </c>
      <c r="M5" s="43" t="s">
        <v>18</v>
      </c>
      <c r="N5" s="45" t="s">
        <v>19</v>
      </c>
    </row>
    <row r="6" spans="1:16" s="8" customFormat="1" ht="14.25" x14ac:dyDescent="0.3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6"/>
    </row>
    <row r="7" spans="1:16" s="16" customFormat="1" ht="12" customHeight="1" x14ac:dyDescent="0.3">
      <c r="A7" s="11">
        <v>1</v>
      </c>
      <c r="B7" s="12" t="s">
        <v>22</v>
      </c>
      <c r="C7" s="13">
        <f>+'12-2023'!E7+'12-2023'!R7+'12-2023'!U7</f>
        <v>1919494.6166666667</v>
      </c>
      <c r="D7" s="13">
        <f>+'12-2023'!F7+'12-2023'!S7</f>
        <v>299073.89</v>
      </c>
      <c r="E7" s="13">
        <f>+'12-2023'!G7</f>
        <v>18102.96</v>
      </c>
      <c r="F7" s="13">
        <f>+'12-2023'!H7</f>
        <v>13086.48</v>
      </c>
      <c r="G7" s="13">
        <f>+'12-2023'!I7+'12-2023'!T7</f>
        <v>7392</v>
      </c>
      <c r="H7" s="13">
        <f>+'12-2023'!J7</f>
        <v>35014.550000000003</v>
      </c>
      <c r="I7" s="13">
        <f>+'12-2023'!K7</f>
        <v>46929.68</v>
      </c>
      <c r="J7" s="13">
        <f>+'12-2023'!L7</f>
        <v>2801.57</v>
      </c>
      <c r="K7" s="13">
        <f>+'12-2023'!M7</f>
        <v>0</v>
      </c>
      <c r="L7" s="13">
        <f>+'12-2023'!N7</f>
        <v>1514.11</v>
      </c>
      <c r="M7" s="13">
        <f>+'12-2023'!O7</f>
        <v>0</v>
      </c>
      <c r="N7" s="15">
        <f>C7+D7+E7+F7+G7+H7+I7+J7+K7+L7+M7</f>
        <v>2343409.8566666665</v>
      </c>
      <c r="P7" s="17"/>
    </row>
    <row r="8" spans="1:16" s="16" customFormat="1" ht="12" customHeight="1" x14ac:dyDescent="0.3">
      <c r="A8" s="11">
        <v>2</v>
      </c>
      <c r="B8" s="12" t="s">
        <v>23</v>
      </c>
      <c r="C8" s="13">
        <f>+'12-2023'!E8+'12-2023'!R8+'12-2023'!U8</f>
        <v>1817137.0066666664</v>
      </c>
      <c r="D8" s="13">
        <f>+'12-2023'!F8+'12-2023'!S8</f>
        <v>349694.25</v>
      </c>
      <c r="E8" s="13">
        <f>+'12-2023'!G8</f>
        <v>21376.59</v>
      </c>
      <c r="F8" s="13">
        <f>+'12-2023'!H8</f>
        <v>15452.96</v>
      </c>
      <c r="G8" s="13">
        <f>+'12-2023'!I8+'12-2023'!T8</f>
        <v>8703.6999999999989</v>
      </c>
      <c r="H8" s="13">
        <f>+'12-2023'!J8</f>
        <v>41225.17</v>
      </c>
      <c r="I8" s="13">
        <f>+'12-2023'!K8</f>
        <v>55253.71</v>
      </c>
      <c r="J8" s="13">
        <f>+'12-2023'!L8</f>
        <v>3308.19</v>
      </c>
      <c r="K8" s="13">
        <f>+'12-2023'!M8</f>
        <v>0</v>
      </c>
      <c r="L8" s="13">
        <f>+'12-2023'!N8</f>
        <v>1787.92</v>
      </c>
      <c r="M8" s="13">
        <f>+'12-2023'!O8</f>
        <v>0</v>
      </c>
      <c r="N8" s="15">
        <f t="shared" ref="N8:N71" si="0">C8+D8+E8+F8+G8+H8+I8+J8+K8+L8+M8</f>
        <v>2313939.4966666661</v>
      </c>
      <c r="P8" s="17"/>
    </row>
    <row r="9" spans="1:16" s="16" customFormat="1" ht="12" customHeight="1" x14ac:dyDescent="0.3">
      <c r="A9" s="11">
        <v>3</v>
      </c>
      <c r="B9" s="12" t="s">
        <v>24</v>
      </c>
      <c r="C9" s="13">
        <f>+'12-2023'!E9+'12-2023'!R9+'12-2023'!U9</f>
        <v>2622401.8433333333</v>
      </c>
      <c r="D9" s="13">
        <f>+'12-2023'!F9+'12-2023'!S9</f>
        <v>440432.95</v>
      </c>
      <c r="E9" s="13">
        <f>+'12-2023'!G9</f>
        <v>21985.97</v>
      </c>
      <c r="F9" s="13">
        <f>+'12-2023'!H9</f>
        <v>15893.48</v>
      </c>
      <c r="G9" s="13">
        <f>+'12-2023'!I9+'12-2023'!T9</f>
        <v>17997.61</v>
      </c>
      <c r="H9" s="13">
        <f>+'12-2023'!J9</f>
        <v>52720.02</v>
      </c>
      <c r="I9" s="13">
        <f>+'12-2023'!K9</f>
        <v>70660.149999999994</v>
      </c>
      <c r="J9" s="13">
        <f>+'12-2023'!L9</f>
        <v>3402.5</v>
      </c>
      <c r="K9" s="13">
        <f>+'12-2023'!M9</f>
        <v>0</v>
      </c>
      <c r="L9" s="13">
        <f>+'12-2023'!N9</f>
        <v>1838.88</v>
      </c>
      <c r="M9" s="13">
        <f>+'12-2023'!O9</f>
        <v>82917</v>
      </c>
      <c r="N9" s="15">
        <f t="shared" si="0"/>
        <v>3330250.4033333333</v>
      </c>
      <c r="P9" s="17"/>
    </row>
    <row r="10" spans="1:16" s="16" customFormat="1" ht="12" customHeight="1" x14ac:dyDescent="0.3">
      <c r="A10" s="11">
        <v>4</v>
      </c>
      <c r="B10" s="18" t="s">
        <v>25</v>
      </c>
      <c r="C10" s="13">
        <f>+'12-2023'!E10+'12-2023'!R10+'12-2023'!U10</f>
        <v>2890749.0866666669</v>
      </c>
      <c r="D10" s="13">
        <f>+'12-2023'!F10+'12-2023'!S10</f>
        <v>496309.11000000004</v>
      </c>
      <c r="E10" s="13">
        <f>+'12-2023'!G10</f>
        <v>24177.43</v>
      </c>
      <c r="F10" s="13">
        <f>+'12-2023'!H10</f>
        <v>17477.669999999998</v>
      </c>
      <c r="G10" s="13">
        <f>+'12-2023'!I10+'12-2023'!T10</f>
        <v>227758.91999999998</v>
      </c>
      <c r="H10" s="13">
        <f>+'12-2023'!J10</f>
        <v>71922.490000000005</v>
      </c>
      <c r="I10" s="13">
        <f>+'12-2023'!K10</f>
        <v>96397.05</v>
      </c>
      <c r="J10" s="13">
        <f>+'12-2023'!L10</f>
        <v>3741.65</v>
      </c>
      <c r="K10" s="13">
        <f>+'12-2023'!M10</f>
        <v>0</v>
      </c>
      <c r="L10" s="13">
        <f>+'12-2023'!N10</f>
        <v>2022.18</v>
      </c>
      <c r="M10" s="13">
        <f>+'12-2023'!O10</f>
        <v>0</v>
      </c>
      <c r="N10" s="15">
        <f t="shared" si="0"/>
        <v>3830555.5866666669</v>
      </c>
      <c r="P10" s="17"/>
    </row>
    <row r="11" spans="1:16" s="16" customFormat="1" ht="12" customHeight="1" x14ac:dyDescent="0.3">
      <c r="A11" s="11">
        <v>5</v>
      </c>
      <c r="B11" s="12" t="s">
        <v>26</v>
      </c>
      <c r="C11" s="13">
        <f>+'12-2023'!E11+'12-2023'!R11+'12-2023'!U11</f>
        <v>2081998.9899999998</v>
      </c>
      <c r="D11" s="13">
        <f>+'12-2023'!F11+'12-2023'!S11</f>
        <v>438541.14999999997</v>
      </c>
      <c r="E11" s="13">
        <f>+'12-2023'!G11</f>
        <v>20773.07</v>
      </c>
      <c r="F11" s="13">
        <f>+'12-2023'!H11</f>
        <v>15016.68</v>
      </c>
      <c r="G11" s="13">
        <f>+'12-2023'!I11+'12-2023'!T11</f>
        <v>138629.12999999998</v>
      </c>
      <c r="H11" s="13">
        <f>+'12-2023'!J11</f>
        <v>49063.3</v>
      </c>
      <c r="I11" s="13">
        <f>+'12-2023'!K11</f>
        <v>65759.09</v>
      </c>
      <c r="J11" s="13">
        <f>+'12-2023'!L11</f>
        <v>3214.79</v>
      </c>
      <c r="K11" s="13">
        <f>+'12-2023'!M11</f>
        <v>242310.39</v>
      </c>
      <c r="L11" s="13">
        <f>+'12-2023'!N11</f>
        <v>1737.44</v>
      </c>
      <c r="M11" s="13">
        <f>+'12-2023'!O11</f>
        <v>0</v>
      </c>
      <c r="N11" s="15">
        <f t="shared" si="0"/>
        <v>3057044.0299999993</v>
      </c>
      <c r="P11" s="17"/>
    </row>
    <row r="12" spans="1:16" s="16" customFormat="1" ht="12" customHeight="1" x14ac:dyDescent="0.3">
      <c r="A12" s="11">
        <v>6</v>
      </c>
      <c r="B12" s="12" t="s">
        <v>27</v>
      </c>
      <c r="C12" s="13">
        <f>+'12-2023'!E12+'12-2023'!R12+'12-2023'!U12</f>
        <v>3103264.6733333329</v>
      </c>
      <c r="D12" s="13">
        <f>+'12-2023'!F12+'12-2023'!S12</f>
        <v>736892.7</v>
      </c>
      <c r="E12" s="13">
        <f>+'12-2023'!G12</f>
        <v>24620.080000000002</v>
      </c>
      <c r="F12" s="13">
        <f>+'12-2023'!H12</f>
        <v>17797.66</v>
      </c>
      <c r="G12" s="13">
        <f>+'12-2023'!I12+'12-2023'!T12</f>
        <v>21219.65</v>
      </c>
      <c r="H12" s="13">
        <f>+'12-2023'!J12</f>
        <v>62167.14</v>
      </c>
      <c r="I12" s="13">
        <f>+'12-2023'!K12</f>
        <v>83322.05</v>
      </c>
      <c r="J12" s="13">
        <f>+'12-2023'!L12</f>
        <v>3810.15</v>
      </c>
      <c r="K12" s="13">
        <f>+'12-2023'!M12</f>
        <v>0</v>
      </c>
      <c r="L12" s="13">
        <f>+'12-2023'!N12</f>
        <v>2059.1999999999998</v>
      </c>
      <c r="M12" s="13">
        <f>+'12-2023'!O12</f>
        <v>0</v>
      </c>
      <c r="N12" s="15">
        <f t="shared" si="0"/>
        <v>4055153.3033333332</v>
      </c>
      <c r="P12" s="17"/>
    </row>
    <row r="13" spans="1:16" s="16" customFormat="1" ht="12" customHeight="1" x14ac:dyDescent="0.3">
      <c r="A13" s="11">
        <v>7</v>
      </c>
      <c r="B13" s="12" t="s">
        <v>28</v>
      </c>
      <c r="C13" s="13">
        <f>+'12-2023'!E13+'12-2023'!R13+'12-2023'!U13</f>
        <v>1709542.7566666668</v>
      </c>
      <c r="D13" s="13">
        <f>+'12-2023'!F13+'12-2023'!S13</f>
        <v>258192.67</v>
      </c>
      <c r="E13" s="13">
        <f>+'12-2023'!G13</f>
        <v>22285</v>
      </c>
      <c r="F13" s="13">
        <f>+'12-2023'!H13</f>
        <v>16109.65</v>
      </c>
      <c r="G13" s="13">
        <f>+'12-2023'!I13+'12-2023'!T13</f>
        <v>111455.09999999999</v>
      </c>
      <c r="H13" s="13">
        <f>+'12-2023'!J13</f>
        <v>22969.29</v>
      </c>
      <c r="I13" s="13">
        <f>+'12-2023'!K13</f>
        <v>30785.53</v>
      </c>
      <c r="J13" s="13">
        <f>+'12-2023'!L13</f>
        <v>3448.78</v>
      </c>
      <c r="K13" s="13">
        <f>+'12-2023'!M13</f>
        <v>0</v>
      </c>
      <c r="L13" s="13">
        <f>+'12-2023'!N13</f>
        <v>1863.89</v>
      </c>
      <c r="M13" s="13">
        <f>+'12-2023'!O13</f>
        <v>42896</v>
      </c>
      <c r="N13" s="15">
        <f t="shared" si="0"/>
        <v>2219548.6666666665</v>
      </c>
      <c r="P13" s="17"/>
    </row>
    <row r="14" spans="1:16" s="16" customFormat="1" ht="12" customHeight="1" x14ac:dyDescent="0.3">
      <c r="A14" s="11">
        <v>8</v>
      </c>
      <c r="B14" s="12" t="s">
        <v>29</v>
      </c>
      <c r="C14" s="13">
        <f>+'12-2023'!E14+'12-2023'!R14+'12-2023'!U14</f>
        <v>2208011.3866666667</v>
      </c>
      <c r="D14" s="13">
        <f>+'12-2023'!F14+'12-2023'!S14</f>
        <v>404358.39</v>
      </c>
      <c r="E14" s="13">
        <f>+'12-2023'!G14</f>
        <v>23815.33</v>
      </c>
      <c r="F14" s="13">
        <f>+'12-2023'!H14</f>
        <v>17215.91</v>
      </c>
      <c r="G14" s="13">
        <f>+'12-2023'!I14+'12-2023'!T14</f>
        <v>21479.06</v>
      </c>
      <c r="H14" s="13">
        <f>+'12-2023'!J14</f>
        <v>62850.400000000001</v>
      </c>
      <c r="I14" s="13">
        <f>+'12-2023'!K14</f>
        <v>84237.81</v>
      </c>
      <c r="J14" s="13">
        <f>+'12-2023'!L14</f>
        <v>3685.61</v>
      </c>
      <c r="K14" s="13">
        <f>+'12-2023'!M14</f>
        <v>0</v>
      </c>
      <c r="L14" s="13">
        <f>+'12-2023'!N14</f>
        <v>1991.89</v>
      </c>
      <c r="M14" s="13">
        <f>+'12-2023'!O14</f>
        <v>0</v>
      </c>
      <c r="N14" s="15">
        <f t="shared" si="0"/>
        <v>2827645.7866666671</v>
      </c>
      <c r="P14" s="17"/>
    </row>
    <row r="15" spans="1:16" s="16" customFormat="1" ht="12" customHeight="1" x14ac:dyDescent="0.3">
      <c r="A15" s="11">
        <v>9</v>
      </c>
      <c r="B15" s="12" t="s">
        <v>30</v>
      </c>
      <c r="C15" s="13">
        <f>+'12-2023'!E15+'12-2023'!R15+'12-2023'!U15</f>
        <v>4236871.82</v>
      </c>
      <c r="D15" s="13">
        <f>+'12-2023'!F15+'12-2023'!S15</f>
        <v>690490.27999999991</v>
      </c>
      <c r="E15" s="13">
        <f>+'12-2023'!G15</f>
        <v>33776.639999999999</v>
      </c>
      <c r="F15" s="13">
        <f>+'12-2023'!H15</f>
        <v>24416.85</v>
      </c>
      <c r="G15" s="13">
        <f>+'12-2023'!I15+'12-2023'!T15</f>
        <v>16898.400000000001</v>
      </c>
      <c r="H15" s="13">
        <f>+'12-2023'!J15</f>
        <v>79393.11</v>
      </c>
      <c r="I15" s="13">
        <f>+'12-2023'!K15</f>
        <v>106409.85</v>
      </c>
      <c r="J15" s="13">
        <f>+'12-2023'!L15</f>
        <v>5227.2</v>
      </c>
      <c r="K15" s="13">
        <f>+'12-2023'!M15</f>
        <v>0</v>
      </c>
      <c r="L15" s="13">
        <f>+'12-2023'!N15</f>
        <v>2825.04</v>
      </c>
      <c r="M15" s="13">
        <f>+'12-2023'!O15</f>
        <v>155806</v>
      </c>
      <c r="N15" s="15">
        <f t="shared" si="0"/>
        <v>5352115.1900000004</v>
      </c>
      <c r="P15" s="17"/>
    </row>
    <row r="16" spans="1:16" s="16" customFormat="1" ht="12" customHeight="1" x14ac:dyDescent="0.3">
      <c r="A16" s="11">
        <v>10</v>
      </c>
      <c r="B16" s="12" t="s">
        <v>31</v>
      </c>
      <c r="C16" s="13">
        <f>+'12-2023'!E16+'12-2023'!R16+'12-2023'!U16</f>
        <v>1229981.3733333333</v>
      </c>
      <c r="D16" s="13">
        <f>+'12-2023'!F16+'12-2023'!S16</f>
        <v>182482.13</v>
      </c>
      <c r="E16" s="13">
        <f>+'12-2023'!G16</f>
        <v>14050.04</v>
      </c>
      <c r="F16" s="13">
        <f>+'12-2023'!H16</f>
        <v>10156.66</v>
      </c>
      <c r="G16" s="13">
        <f>+'12-2023'!I16+'12-2023'!T16</f>
        <v>5022.17</v>
      </c>
      <c r="H16" s="13">
        <f>+'12-2023'!J16</f>
        <v>14649.8</v>
      </c>
      <c r="I16" s="13">
        <f>+'12-2023'!K16</f>
        <v>19634.990000000002</v>
      </c>
      <c r="J16" s="13">
        <f>+'12-2023'!L16</f>
        <v>2174.35</v>
      </c>
      <c r="K16" s="13">
        <f>+'12-2023'!M16</f>
        <v>0</v>
      </c>
      <c r="L16" s="13">
        <f>+'12-2023'!N16</f>
        <v>1175.1300000000001</v>
      </c>
      <c r="M16" s="13">
        <f>+'12-2023'!O16</f>
        <v>0</v>
      </c>
      <c r="N16" s="15">
        <f t="shared" si="0"/>
        <v>1479326.6433333333</v>
      </c>
      <c r="P16" s="17"/>
    </row>
    <row r="17" spans="1:16" s="16" customFormat="1" ht="12" customHeight="1" x14ac:dyDescent="0.3">
      <c r="A17" s="11">
        <v>11</v>
      </c>
      <c r="B17" s="12" t="s">
        <v>32</v>
      </c>
      <c r="C17" s="13">
        <f>+'12-2023'!E17+'12-2023'!R17+'12-2023'!U17</f>
        <v>2437861.5766666667</v>
      </c>
      <c r="D17" s="13">
        <f>+'12-2023'!F17+'12-2023'!S17</f>
        <v>415334.82</v>
      </c>
      <c r="E17" s="13">
        <f>+'12-2023'!G17</f>
        <v>18877.88</v>
      </c>
      <c r="F17" s="13">
        <f>+'12-2023'!H17</f>
        <v>13646.67</v>
      </c>
      <c r="G17" s="13">
        <f>+'12-2023'!I17+'12-2023'!T17</f>
        <v>13556.320000000002</v>
      </c>
      <c r="H17" s="13">
        <f>+'12-2023'!J17</f>
        <v>39664.82</v>
      </c>
      <c r="I17" s="13">
        <f>+'12-2023'!K17</f>
        <v>53162.400000000001</v>
      </c>
      <c r="J17" s="13">
        <f>+'12-2023'!L17</f>
        <v>2921.5</v>
      </c>
      <c r="K17" s="13">
        <f>+'12-2023'!M17</f>
        <v>0</v>
      </c>
      <c r="L17" s="13">
        <f>+'12-2023'!N17</f>
        <v>1578.93</v>
      </c>
      <c r="M17" s="13">
        <f>+'12-2023'!O17</f>
        <v>0</v>
      </c>
      <c r="N17" s="15">
        <f t="shared" si="0"/>
        <v>2996604.916666666</v>
      </c>
      <c r="P17" s="17"/>
    </row>
    <row r="18" spans="1:16" s="16" customFormat="1" ht="12" customHeight="1" x14ac:dyDescent="0.3">
      <c r="A18" s="11">
        <v>12</v>
      </c>
      <c r="B18" s="12" t="s">
        <v>33</v>
      </c>
      <c r="C18" s="13">
        <f>+'12-2023'!E18+'12-2023'!R18+'12-2023'!U18</f>
        <v>4071753.8033333337</v>
      </c>
      <c r="D18" s="13">
        <f>+'12-2023'!F18+'12-2023'!S18</f>
        <v>1862717.51</v>
      </c>
      <c r="E18" s="13">
        <f>+'12-2023'!G18</f>
        <v>55584.78</v>
      </c>
      <c r="F18" s="13">
        <f>+'12-2023'!H18</f>
        <v>40181.78</v>
      </c>
      <c r="G18" s="13">
        <f>+'12-2023'!I18+'12-2023'!T18</f>
        <v>26551.05</v>
      </c>
      <c r="H18" s="13">
        <f>+'12-2023'!J18</f>
        <v>125761.12</v>
      </c>
      <c r="I18" s="13">
        <f>+'12-2023'!K18</f>
        <v>168556.47</v>
      </c>
      <c r="J18" s="13">
        <f>+'12-2023'!L18</f>
        <v>8602.18</v>
      </c>
      <c r="K18" s="13">
        <f>+'12-2023'!M18</f>
        <v>0</v>
      </c>
      <c r="L18" s="13">
        <f>+'12-2023'!N18</f>
        <v>4649.05</v>
      </c>
      <c r="M18" s="13">
        <f>+'12-2023'!O18</f>
        <v>0</v>
      </c>
      <c r="N18" s="15">
        <f t="shared" si="0"/>
        <v>6364357.7433333332</v>
      </c>
      <c r="P18" s="17"/>
    </row>
    <row r="19" spans="1:16" s="16" customFormat="1" ht="12" customHeight="1" x14ac:dyDescent="0.3">
      <c r="A19" s="11">
        <v>13</v>
      </c>
      <c r="B19" s="18" t="s">
        <v>34</v>
      </c>
      <c r="C19" s="13">
        <f>+'12-2023'!E19+'12-2023'!R19+'12-2023'!U19</f>
        <v>2477835.0133333332</v>
      </c>
      <c r="D19" s="13">
        <f>+'12-2023'!F19+'12-2023'!S19</f>
        <v>522797.31</v>
      </c>
      <c r="E19" s="13">
        <f>+'12-2023'!G19</f>
        <v>25548.720000000001</v>
      </c>
      <c r="F19" s="13">
        <f>+'12-2023'!H19</f>
        <v>18468.96</v>
      </c>
      <c r="G19" s="13">
        <f>+'12-2023'!I19+'12-2023'!T19</f>
        <v>24957.62</v>
      </c>
      <c r="H19" s="13">
        <f>+'12-2023'!J19</f>
        <v>73091.070000000007</v>
      </c>
      <c r="I19" s="13">
        <f>+'12-2023'!K19</f>
        <v>97963.29</v>
      </c>
      <c r="J19" s="13">
        <f>+'12-2023'!L19</f>
        <v>3953.86</v>
      </c>
      <c r="K19" s="13">
        <f>+'12-2023'!M19</f>
        <v>0</v>
      </c>
      <c r="L19" s="13">
        <f>+'12-2023'!N19</f>
        <v>2136.87</v>
      </c>
      <c r="M19" s="13">
        <f>+'12-2023'!O19</f>
        <v>0</v>
      </c>
      <c r="N19" s="15">
        <f t="shared" si="0"/>
        <v>3246752.7133333334</v>
      </c>
      <c r="P19" s="17"/>
    </row>
    <row r="20" spans="1:16" s="16" customFormat="1" ht="12" customHeight="1" x14ac:dyDescent="0.3">
      <c r="A20" s="11">
        <v>14</v>
      </c>
      <c r="B20" s="12" t="s">
        <v>35</v>
      </c>
      <c r="C20" s="13">
        <f>+'12-2023'!E20+'12-2023'!R20+'12-2023'!U20</f>
        <v>2358579.4699999997</v>
      </c>
      <c r="D20" s="13">
        <f>+'12-2023'!F20+'12-2023'!S20</f>
        <v>381281.9</v>
      </c>
      <c r="E20" s="13">
        <f>+'12-2023'!G20</f>
        <v>20129.61</v>
      </c>
      <c r="F20" s="13">
        <f>+'12-2023'!H20</f>
        <v>14551.53</v>
      </c>
      <c r="G20" s="13">
        <f>+'12-2023'!I20+'12-2023'!T20</f>
        <v>141358.29</v>
      </c>
      <c r="H20" s="13">
        <f>+'12-2023'!J20</f>
        <v>48186.559999999998</v>
      </c>
      <c r="I20" s="13">
        <f>+'12-2023'!K20</f>
        <v>64584</v>
      </c>
      <c r="J20" s="13">
        <f>+'12-2023'!L20</f>
        <v>3115.21</v>
      </c>
      <c r="K20" s="13">
        <f>+'12-2023'!M20</f>
        <v>0</v>
      </c>
      <c r="L20" s="13">
        <f>+'12-2023'!N20</f>
        <v>1683.62</v>
      </c>
      <c r="M20" s="13">
        <f>+'12-2023'!O20</f>
        <v>0</v>
      </c>
      <c r="N20" s="15">
        <f t="shared" si="0"/>
        <v>3033470.1899999995</v>
      </c>
      <c r="P20" s="17"/>
    </row>
    <row r="21" spans="1:16" s="16" customFormat="1" ht="12" customHeight="1" x14ac:dyDescent="0.3">
      <c r="A21" s="11">
        <v>15</v>
      </c>
      <c r="B21" s="12" t="s">
        <v>36</v>
      </c>
      <c r="C21" s="13">
        <f>+'12-2023'!E21+'12-2023'!R21+'12-2023'!U21</f>
        <v>3491996.4633333329</v>
      </c>
      <c r="D21" s="13">
        <f>+'12-2023'!F21+'12-2023'!S21</f>
        <v>688030.36</v>
      </c>
      <c r="E21" s="13">
        <f>+'12-2023'!G21</f>
        <v>32301.57</v>
      </c>
      <c r="F21" s="13">
        <f>+'12-2023'!H21</f>
        <v>23350.54</v>
      </c>
      <c r="G21" s="13">
        <f>+'12-2023'!I21+'12-2023'!T21</f>
        <v>20586.190000000002</v>
      </c>
      <c r="H21" s="13">
        <f>+'12-2023'!J21</f>
        <v>96721.9</v>
      </c>
      <c r="I21" s="13">
        <f>+'12-2023'!K21</f>
        <v>129635.47</v>
      </c>
      <c r="J21" s="13">
        <f>+'12-2023'!L21</f>
        <v>4998.92</v>
      </c>
      <c r="K21" s="13">
        <f>+'12-2023'!M21</f>
        <v>0</v>
      </c>
      <c r="L21" s="13">
        <f>+'12-2023'!N21</f>
        <v>2701.67</v>
      </c>
      <c r="M21" s="13">
        <f>+'12-2023'!O21</f>
        <v>0</v>
      </c>
      <c r="N21" s="15">
        <f t="shared" si="0"/>
        <v>4490323.083333333</v>
      </c>
      <c r="P21" s="17"/>
    </row>
    <row r="22" spans="1:16" s="16" customFormat="1" ht="12" customHeight="1" x14ac:dyDescent="0.3">
      <c r="A22" s="11">
        <v>16</v>
      </c>
      <c r="B22" s="12" t="s">
        <v>37</v>
      </c>
      <c r="C22" s="13">
        <f>+'12-2023'!E22+'12-2023'!R22+'12-2023'!U22</f>
        <v>2248675.333333333</v>
      </c>
      <c r="D22" s="13">
        <f>+'12-2023'!F22+'12-2023'!S22</f>
        <v>332574.03000000003</v>
      </c>
      <c r="E22" s="13">
        <f>+'12-2023'!G22</f>
        <v>19839.38</v>
      </c>
      <c r="F22" s="13">
        <f>+'12-2023'!H22</f>
        <v>14341.73</v>
      </c>
      <c r="G22" s="13">
        <f>+'12-2023'!I22+'12-2023'!T22</f>
        <v>11790.449999999999</v>
      </c>
      <c r="H22" s="13">
        <f>+'12-2023'!J22</f>
        <v>34536.26</v>
      </c>
      <c r="I22" s="13">
        <f>+'12-2023'!K22</f>
        <v>46288.63</v>
      </c>
      <c r="J22" s="13">
        <f>+'12-2023'!L22</f>
        <v>3070.3</v>
      </c>
      <c r="K22" s="13">
        <f>+'12-2023'!M22</f>
        <v>0</v>
      </c>
      <c r="L22" s="13">
        <f>+'12-2023'!N22</f>
        <v>1659.34</v>
      </c>
      <c r="M22" s="13">
        <f>+'12-2023'!O22</f>
        <v>0</v>
      </c>
      <c r="N22" s="15">
        <f t="shared" si="0"/>
        <v>2712775.4533333327</v>
      </c>
      <c r="P22" s="17"/>
    </row>
    <row r="23" spans="1:16" s="16" customFormat="1" ht="12" customHeight="1" x14ac:dyDescent="0.3">
      <c r="A23" s="11">
        <v>17</v>
      </c>
      <c r="B23" s="12" t="s">
        <v>38</v>
      </c>
      <c r="C23" s="13">
        <f>+'12-2023'!E23+'12-2023'!R23+'12-2023'!U23</f>
        <v>6171322.3266666671</v>
      </c>
      <c r="D23" s="13">
        <f>+'12-2023'!F23+'12-2023'!S23</f>
        <v>1169521.77</v>
      </c>
      <c r="E23" s="13">
        <f>+'12-2023'!G23</f>
        <v>57694.09</v>
      </c>
      <c r="F23" s="13">
        <f>+'12-2023'!H23</f>
        <v>41706.589999999997</v>
      </c>
      <c r="G23" s="13">
        <f>+'12-2023'!I23+'12-2023'!T23</f>
        <v>36194.25</v>
      </c>
      <c r="H23" s="13">
        <f>+'12-2023'!J23</f>
        <v>170915.84</v>
      </c>
      <c r="I23" s="13">
        <f>+'12-2023'!K23</f>
        <v>229076.92</v>
      </c>
      <c r="J23" s="13">
        <f>+'12-2023'!L23</f>
        <v>8928.61</v>
      </c>
      <c r="K23" s="13">
        <f>+'12-2023'!M23</f>
        <v>0</v>
      </c>
      <c r="L23" s="13">
        <f>+'12-2023'!N23</f>
        <v>4825.47</v>
      </c>
      <c r="M23" s="13">
        <f>+'12-2023'!O23</f>
        <v>0</v>
      </c>
      <c r="N23" s="15">
        <f t="shared" si="0"/>
        <v>7890185.8666666672</v>
      </c>
      <c r="P23" s="17"/>
    </row>
    <row r="24" spans="1:16" s="16" customFormat="1" ht="12" customHeight="1" x14ac:dyDescent="0.3">
      <c r="A24" s="11">
        <v>18</v>
      </c>
      <c r="B24" s="12" t="s">
        <v>39</v>
      </c>
      <c r="C24" s="13">
        <f>+'12-2023'!E24+'12-2023'!R24+'12-2023'!U24</f>
        <v>1657035.6533333333</v>
      </c>
      <c r="D24" s="13">
        <f>+'12-2023'!F24+'12-2023'!S24</f>
        <v>266205.45</v>
      </c>
      <c r="E24" s="13">
        <f>+'12-2023'!G24</f>
        <v>15959.2</v>
      </c>
      <c r="F24" s="13">
        <f>+'12-2023'!H24</f>
        <v>11536.78</v>
      </c>
      <c r="G24" s="13">
        <f>+'12-2023'!I24+'12-2023'!T24</f>
        <v>6617.75</v>
      </c>
      <c r="H24" s="13">
        <f>+'12-2023'!J24</f>
        <v>19389.240000000002</v>
      </c>
      <c r="I24" s="13">
        <f>+'12-2023'!K24</f>
        <v>25987.22</v>
      </c>
      <c r="J24" s="13">
        <f>+'12-2023'!L24</f>
        <v>2469.81</v>
      </c>
      <c r="K24" s="13">
        <f>+'12-2023'!M24</f>
        <v>0</v>
      </c>
      <c r="L24" s="13">
        <f>+'12-2023'!N24</f>
        <v>1334.81</v>
      </c>
      <c r="M24" s="13">
        <f>+'12-2023'!O24</f>
        <v>0</v>
      </c>
      <c r="N24" s="15">
        <f t="shared" si="0"/>
        <v>2006535.9133333333</v>
      </c>
      <c r="P24" s="17"/>
    </row>
    <row r="25" spans="1:16" s="16" customFormat="1" ht="12" customHeight="1" x14ac:dyDescent="0.3">
      <c r="A25" s="11">
        <v>19</v>
      </c>
      <c r="B25" s="12" t="s">
        <v>40</v>
      </c>
      <c r="C25" s="13">
        <f>+'12-2023'!E25+'12-2023'!R25+'12-2023'!U25</f>
        <v>13963927.723333333</v>
      </c>
      <c r="D25" s="13">
        <f>+'12-2023'!F25+'12-2023'!S25</f>
        <v>2469991.7799999998</v>
      </c>
      <c r="E25" s="13">
        <f>+'12-2023'!G25</f>
        <v>160722.26</v>
      </c>
      <c r="F25" s="13">
        <f>+'12-2023'!H25</f>
        <v>116184.81</v>
      </c>
      <c r="G25" s="13">
        <f>+'12-2023'!I25+'12-2023'!T25</f>
        <v>68266.509999999995</v>
      </c>
      <c r="H25" s="13">
        <f>+'12-2023'!J25</f>
        <v>319939.28999999998</v>
      </c>
      <c r="I25" s="13">
        <f>+'12-2023'!K25</f>
        <v>428811.67</v>
      </c>
      <c r="J25" s="13">
        <f>+'12-2023'!L25</f>
        <v>24873.03</v>
      </c>
      <c r="K25" s="13">
        <f>+'12-2023'!M25</f>
        <v>0</v>
      </c>
      <c r="L25" s="13">
        <f>+'12-2023'!N25</f>
        <v>13442.64</v>
      </c>
      <c r="M25" s="13">
        <f>+'12-2023'!O25</f>
        <v>603910</v>
      </c>
      <c r="N25" s="15">
        <f t="shared" si="0"/>
        <v>18170069.713333335</v>
      </c>
      <c r="P25" s="17"/>
    </row>
    <row r="26" spans="1:16" s="16" customFormat="1" ht="12" customHeight="1" x14ac:dyDescent="0.3">
      <c r="A26" s="11">
        <v>20</v>
      </c>
      <c r="B26" s="12" t="s">
        <v>41</v>
      </c>
      <c r="C26" s="13">
        <f>+'12-2023'!E26+'12-2023'!R26+'12-2023'!U26</f>
        <v>3503613.6100000003</v>
      </c>
      <c r="D26" s="13">
        <f>+'12-2023'!F26+'12-2023'!S26</f>
        <v>1066944</v>
      </c>
      <c r="E26" s="13">
        <f>+'12-2023'!G26</f>
        <v>32271.1</v>
      </c>
      <c r="F26" s="13">
        <f>+'12-2023'!H26</f>
        <v>23328.52</v>
      </c>
      <c r="G26" s="13">
        <f>+'12-2023'!I26+'12-2023'!T26</f>
        <v>33886.800000000003</v>
      </c>
      <c r="H26" s="13">
        <f>+'12-2023'!J26</f>
        <v>98946.85</v>
      </c>
      <c r="I26" s="13">
        <f>+'12-2023'!K26</f>
        <v>132617.54999999999</v>
      </c>
      <c r="J26" s="13">
        <f>+'12-2023'!L26</f>
        <v>4994.21</v>
      </c>
      <c r="K26" s="13">
        <f>+'12-2023'!M26</f>
        <v>0</v>
      </c>
      <c r="L26" s="13">
        <f>+'12-2023'!N26</f>
        <v>2699.12</v>
      </c>
      <c r="M26" s="13">
        <f>+'12-2023'!O26</f>
        <v>87226</v>
      </c>
      <c r="N26" s="15">
        <f t="shared" si="0"/>
        <v>4986527.7599999988</v>
      </c>
      <c r="P26" s="17"/>
    </row>
    <row r="27" spans="1:16" s="16" customFormat="1" ht="12" customHeight="1" x14ac:dyDescent="0.3">
      <c r="A27" s="11">
        <v>21</v>
      </c>
      <c r="B27" s="18" t="s">
        <v>42</v>
      </c>
      <c r="C27" s="13">
        <f>+'12-2023'!E27+'12-2023'!R27+'12-2023'!U27</f>
        <v>2189850.91</v>
      </c>
      <c r="D27" s="13">
        <f>+'12-2023'!F27+'12-2023'!S27</f>
        <v>408148.79000000004</v>
      </c>
      <c r="E27" s="13">
        <f>+'12-2023'!G27</f>
        <v>21109.96</v>
      </c>
      <c r="F27" s="13">
        <f>+'12-2023'!H27</f>
        <v>15260.22</v>
      </c>
      <c r="G27" s="13">
        <f>+'12-2023'!I27+'12-2023'!T27</f>
        <v>9116.5500000000011</v>
      </c>
      <c r="H27" s="13">
        <f>+'12-2023'!J27</f>
        <v>43214.03</v>
      </c>
      <c r="I27" s="13">
        <f>+'12-2023'!K27</f>
        <v>57919.37</v>
      </c>
      <c r="J27" s="13">
        <f>+'12-2023'!L27</f>
        <v>3266.93</v>
      </c>
      <c r="K27" s="13">
        <f>+'12-2023'!M27</f>
        <v>0</v>
      </c>
      <c r="L27" s="13">
        <f>+'12-2023'!N27</f>
        <v>1765.61</v>
      </c>
      <c r="M27" s="13">
        <f>+'12-2023'!O27</f>
        <v>0</v>
      </c>
      <c r="N27" s="15">
        <f t="shared" si="0"/>
        <v>2749652.37</v>
      </c>
      <c r="P27" s="17"/>
    </row>
    <row r="28" spans="1:16" s="16" customFormat="1" ht="12" customHeight="1" x14ac:dyDescent="0.3">
      <c r="A28" s="11">
        <v>22</v>
      </c>
      <c r="B28" s="18" t="s">
        <v>43</v>
      </c>
      <c r="C28" s="13">
        <f>+'12-2023'!E28+'12-2023'!R28+'12-2023'!U28</f>
        <v>1589624.5666666667</v>
      </c>
      <c r="D28" s="13">
        <f>+'12-2023'!F28+'12-2023'!S28</f>
        <v>351919.98</v>
      </c>
      <c r="E28" s="13">
        <f>+'12-2023'!G28</f>
        <v>16850.34</v>
      </c>
      <c r="F28" s="13">
        <f>+'12-2023'!H28</f>
        <v>12180.97</v>
      </c>
      <c r="G28" s="13">
        <f>+'12-2023'!I28+'12-2023'!T28</f>
        <v>385459.36</v>
      </c>
      <c r="H28" s="13">
        <f>+'12-2023'!J28</f>
        <v>46815.54</v>
      </c>
      <c r="I28" s="13">
        <f>+'12-2023'!K28</f>
        <v>62746.43</v>
      </c>
      <c r="J28" s="13">
        <f>+'12-2023'!L28</f>
        <v>2607.7199999999998</v>
      </c>
      <c r="K28" s="13">
        <f>+'12-2023'!M28</f>
        <v>0</v>
      </c>
      <c r="L28" s="13">
        <f>+'12-2023'!N28</f>
        <v>1409.34</v>
      </c>
      <c r="M28" s="13">
        <f>+'12-2023'!O28</f>
        <v>0</v>
      </c>
      <c r="N28" s="15">
        <f t="shared" si="0"/>
        <v>2469614.2466666671</v>
      </c>
      <c r="P28" s="17"/>
    </row>
    <row r="29" spans="1:16" s="16" customFormat="1" ht="12" customHeight="1" x14ac:dyDescent="0.3">
      <c r="A29" s="11">
        <v>23</v>
      </c>
      <c r="B29" s="18" t="s">
        <v>44</v>
      </c>
      <c r="C29" s="13">
        <f>+'12-2023'!E29+'12-2023'!R29+'12-2023'!U29</f>
        <v>5366572.9399999995</v>
      </c>
      <c r="D29" s="13">
        <f>+'12-2023'!F29+'12-2023'!S29</f>
        <v>1078153.8600000001</v>
      </c>
      <c r="E29" s="13">
        <f>+'12-2023'!G29</f>
        <v>50473.65</v>
      </c>
      <c r="F29" s="13">
        <f>+'12-2023'!H29</f>
        <v>36486.99</v>
      </c>
      <c r="G29" s="13">
        <f>+'12-2023'!I29+'12-2023'!T29</f>
        <v>1105171.1599999999</v>
      </c>
      <c r="H29" s="13">
        <f>+'12-2023'!J29</f>
        <v>207145.1</v>
      </c>
      <c r="I29" s="13">
        <f>+'12-2023'!K29</f>
        <v>277634.67</v>
      </c>
      <c r="J29" s="13">
        <f>+'12-2023'!L29</f>
        <v>7811.19</v>
      </c>
      <c r="K29" s="13">
        <f>+'12-2023'!M29</f>
        <v>0</v>
      </c>
      <c r="L29" s="13">
        <f>+'12-2023'!N29</f>
        <v>4221.5600000000004</v>
      </c>
      <c r="M29" s="13">
        <f>+'12-2023'!O29</f>
        <v>0</v>
      </c>
      <c r="N29" s="15">
        <f t="shared" si="0"/>
        <v>8133671.1200000001</v>
      </c>
      <c r="P29" s="17"/>
    </row>
    <row r="30" spans="1:16" s="16" customFormat="1" ht="12" customHeight="1" x14ac:dyDescent="0.3">
      <c r="A30" s="11">
        <v>24</v>
      </c>
      <c r="B30" s="18" t="s">
        <v>45</v>
      </c>
      <c r="C30" s="13">
        <f>+'12-2023'!E30+'12-2023'!R30+'12-2023'!U30</f>
        <v>1728389.6166666665</v>
      </c>
      <c r="D30" s="13">
        <f>+'12-2023'!F30+'12-2023'!S30</f>
        <v>274948.56</v>
      </c>
      <c r="E30" s="13">
        <f>+'12-2023'!G30</f>
        <v>16768.14</v>
      </c>
      <c r="F30" s="13">
        <f>+'12-2023'!H30</f>
        <v>12121.55</v>
      </c>
      <c r="G30" s="13">
        <f>+'12-2023'!I30+'12-2023'!T30</f>
        <v>141900.84</v>
      </c>
      <c r="H30" s="13">
        <f>+'12-2023'!J30</f>
        <v>27768.240000000002</v>
      </c>
      <c r="I30" s="13">
        <f>+'12-2023'!K30</f>
        <v>37217.519999999997</v>
      </c>
      <c r="J30" s="13">
        <f>+'12-2023'!L30</f>
        <v>2595</v>
      </c>
      <c r="K30" s="13">
        <f>+'12-2023'!M30</f>
        <v>0</v>
      </c>
      <c r="L30" s="13">
        <f>+'12-2023'!N30</f>
        <v>1402.47</v>
      </c>
      <c r="M30" s="13">
        <f>+'12-2023'!O30</f>
        <v>30461</v>
      </c>
      <c r="N30" s="15">
        <f t="shared" si="0"/>
        <v>2273572.936666667</v>
      </c>
      <c r="P30" s="17"/>
    </row>
    <row r="31" spans="1:16" s="16" customFormat="1" ht="12" customHeight="1" x14ac:dyDescent="0.3">
      <c r="A31" s="11">
        <v>25</v>
      </c>
      <c r="B31" s="18" t="s">
        <v>46</v>
      </c>
      <c r="C31" s="13">
        <f>+'12-2023'!E31+'12-2023'!R31+'12-2023'!U31</f>
        <v>1303386.8133333335</v>
      </c>
      <c r="D31" s="13">
        <f>+'12-2023'!F31+'12-2023'!S31</f>
        <v>228299.57</v>
      </c>
      <c r="E31" s="13">
        <f>+'12-2023'!G31</f>
        <v>14335.57</v>
      </c>
      <c r="F31" s="13">
        <f>+'12-2023'!H31</f>
        <v>10363.07</v>
      </c>
      <c r="G31" s="13">
        <f>+'12-2023'!I31+'12-2023'!T31</f>
        <v>5025.41</v>
      </c>
      <c r="H31" s="13">
        <f>+'12-2023'!J31</f>
        <v>14703.84</v>
      </c>
      <c r="I31" s="13">
        <f>+'12-2023'!K31</f>
        <v>19707.419999999998</v>
      </c>
      <c r="J31" s="13">
        <f>+'12-2023'!L31</f>
        <v>2218.54</v>
      </c>
      <c r="K31" s="13">
        <f>+'12-2023'!M31</f>
        <v>0</v>
      </c>
      <c r="L31" s="13">
        <f>+'12-2023'!N31</f>
        <v>1199.01</v>
      </c>
      <c r="M31" s="13">
        <f>+'12-2023'!O31</f>
        <v>58858</v>
      </c>
      <c r="N31" s="15">
        <f t="shared" si="0"/>
        <v>1658097.2433333336</v>
      </c>
      <c r="P31" s="17"/>
    </row>
    <row r="32" spans="1:16" s="16" customFormat="1" ht="12" customHeight="1" x14ac:dyDescent="0.3">
      <c r="A32" s="11">
        <v>26</v>
      </c>
      <c r="B32" s="18" t="s">
        <v>47</v>
      </c>
      <c r="C32" s="13">
        <f>+'12-2023'!E32+'12-2023'!R32+'12-2023'!U32</f>
        <v>2938864.21</v>
      </c>
      <c r="D32" s="13">
        <f>+'12-2023'!F32+'12-2023'!S32</f>
        <v>561170.52999999991</v>
      </c>
      <c r="E32" s="13">
        <f>+'12-2023'!G32</f>
        <v>28877.200000000001</v>
      </c>
      <c r="F32" s="13">
        <f>+'12-2023'!H32</f>
        <v>20875.09</v>
      </c>
      <c r="G32" s="13">
        <f>+'12-2023'!I32+'12-2023'!T32</f>
        <v>572172.71</v>
      </c>
      <c r="H32" s="13">
        <f>+'12-2023'!J32</f>
        <v>96757</v>
      </c>
      <c r="I32" s="13">
        <f>+'12-2023'!K32</f>
        <v>129682.52</v>
      </c>
      <c r="J32" s="13">
        <f>+'12-2023'!L32</f>
        <v>4468.97</v>
      </c>
      <c r="K32" s="13">
        <f>+'12-2023'!M32</f>
        <v>0</v>
      </c>
      <c r="L32" s="13">
        <f>+'12-2023'!N32</f>
        <v>2415.2600000000002</v>
      </c>
      <c r="M32" s="13">
        <f>+'12-2023'!O32</f>
        <v>0</v>
      </c>
      <c r="N32" s="15">
        <f t="shared" si="0"/>
        <v>4355283.4899999993</v>
      </c>
      <c r="P32" s="17"/>
    </row>
    <row r="33" spans="1:16" s="16" customFormat="1" ht="12" customHeight="1" x14ac:dyDescent="0.3">
      <c r="A33" s="11">
        <v>27</v>
      </c>
      <c r="B33" s="18" t="s">
        <v>48</v>
      </c>
      <c r="C33" s="13">
        <f>+'12-2023'!E33+'12-2023'!R33+'12-2023'!U33</f>
        <v>7422100.8700000001</v>
      </c>
      <c r="D33" s="13">
        <f>+'12-2023'!F33+'12-2023'!S33</f>
        <v>3971589.4</v>
      </c>
      <c r="E33" s="13">
        <f>+'12-2023'!G33</f>
        <v>100119.62</v>
      </c>
      <c r="F33" s="13">
        <f>+'12-2023'!H33</f>
        <v>72375.66</v>
      </c>
      <c r="G33" s="13">
        <f>+'12-2023'!I33+'12-2023'!T33</f>
        <v>46040.800000000003</v>
      </c>
      <c r="H33" s="13">
        <f>+'12-2023'!J33</f>
        <v>215681.09</v>
      </c>
      <c r="I33" s="13">
        <f>+'12-2023'!K33</f>
        <v>289075.37</v>
      </c>
      <c r="J33" s="13">
        <f>+'12-2023'!L33</f>
        <v>15494.29</v>
      </c>
      <c r="K33" s="13">
        <f>+'12-2023'!M33</f>
        <v>0</v>
      </c>
      <c r="L33" s="13">
        <f>+'12-2023'!N33</f>
        <v>8373.9</v>
      </c>
      <c r="M33" s="13">
        <f>+'12-2023'!O33</f>
        <v>0</v>
      </c>
      <c r="N33" s="15">
        <f t="shared" si="0"/>
        <v>12140850.999999998</v>
      </c>
      <c r="P33" s="17"/>
    </row>
    <row r="34" spans="1:16" s="16" customFormat="1" ht="12" customHeight="1" x14ac:dyDescent="0.3">
      <c r="A34" s="11">
        <v>28</v>
      </c>
      <c r="B34" s="18" t="s">
        <v>49</v>
      </c>
      <c r="C34" s="13">
        <f>+'12-2023'!E34+'12-2023'!R34+'12-2023'!U34</f>
        <v>1817215.9766666666</v>
      </c>
      <c r="D34" s="13">
        <f>+'12-2023'!F34+'12-2023'!S34</f>
        <v>180698.48</v>
      </c>
      <c r="E34" s="13">
        <f>+'12-2023'!G34</f>
        <v>20656.509999999998</v>
      </c>
      <c r="F34" s="13">
        <f>+'12-2023'!H34</f>
        <v>14932.42</v>
      </c>
      <c r="G34" s="13">
        <f>+'12-2023'!I34+'12-2023'!T34</f>
        <v>4134.97</v>
      </c>
      <c r="H34" s="13">
        <f>+'12-2023'!J34</f>
        <v>12101.98</v>
      </c>
      <c r="I34" s="13">
        <f>+'12-2023'!K34</f>
        <v>16220.17</v>
      </c>
      <c r="J34" s="13">
        <f>+'12-2023'!L34</f>
        <v>3196.76</v>
      </c>
      <c r="K34" s="13">
        <f>+'12-2023'!M34</f>
        <v>0</v>
      </c>
      <c r="L34" s="13">
        <f>+'12-2023'!N34</f>
        <v>1727.69</v>
      </c>
      <c r="M34" s="13">
        <f>+'12-2023'!O34</f>
        <v>0</v>
      </c>
      <c r="N34" s="15">
        <f t="shared" si="0"/>
        <v>2070884.9566666663</v>
      </c>
      <c r="P34" s="17"/>
    </row>
    <row r="35" spans="1:16" s="16" customFormat="1" ht="12" customHeight="1" x14ac:dyDescent="0.3">
      <c r="A35" s="11">
        <v>29</v>
      </c>
      <c r="B35" s="18" t="s">
        <v>50</v>
      </c>
      <c r="C35" s="13">
        <f>+'12-2023'!E35+'12-2023'!R35+'12-2023'!U35</f>
        <v>1491876.1099999999</v>
      </c>
      <c r="D35" s="13">
        <f>+'12-2023'!F35+'12-2023'!S35</f>
        <v>517851.93000000005</v>
      </c>
      <c r="E35" s="13">
        <f>+'12-2023'!G35</f>
        <v>20838.849999999999</v>
      </c>
      <c r="F35" s="13">
        <f>+'12-2023'!H35</f>
        <v>15064.23</v>
      </c>
      <c r="G35" s="13">
        <f>+'12-2023'!I35+'12-2023'!T35</f>
        <v>2219.16</v>
      </c>
      <c r="H35" s="13">
        <f>+'12-2023'!J35</f>
        <v>10503.77</v>
      </c>
      <c r="I35" s="13">
        <f>+'12-2023'!K35</f>
        <v>14078.1</v>
      </c>
      <c r="J35" s="13">
        <f>+'12-2023'!L35</f>
        <v>3224.97</v>
      </c>
      <c r="K35" s="13">
        <f>+'12-2023'!M35</f>
        <v>0</v>
      </c>
      <c r="L35" s="13">
        <f>+'12-2023'!N35</f>
        <v>1742.94</v>
      </c>
      <c r="M35" s="13">
        <f>+'12-2023'!O35</f>
        <v>0</v>
      </c>
      <c r="N35" s="15">
        <f t="shared" si="0"/>
        <v>2077400.06</v>
      </c>
      <c r="P35" s="17"/>
    </row>
    <row r="36" spans="1:16" s="16" customFormat="1" ht="12" customHeight="1" x14ac:dyDescent="0.3">
      <c r="A36" s="11">
        <v>30</v>
      </c>
      <c r="B36" s="18" t="s">
        <v>51</v>
      </c>
      <c r="C36" s="13">
        <f>+'12-2023'!E36+'12-2023'!R36+'12-2023'!U36</f>
        <v>2926773.8966666665</v>
      </c>
      <c r="D36" s="13">
        <f>+'12-2023'!F36+'12-2023'!S36</f>
        <v>525921.89</v>
      </c>
      <c r="E36" s="13">
        <f>+'12-2023'!G36</f>
        <v>26586.53</v>
      </c>
      <c r="F36" s="13">
        <f>+'12-2023'!H36</f>
        <v>19219.189999999999</v>
      </c>
      <c r="G36" s="13">
        <f>+'12-2023'!I36+'12-2023'!T36</f>
        <v>24902.98</v>
      </c>
      <c r="H36" s="13">
        <f>+'12-2023'!J36</f>
        <v>72758.14</v>
      </c>
      <c r="I36" s="13">
        <f>+'12-2023'!K36</f>
        <v>97517.07</v>
      </c>
      <c r="J36" s="13">
        <f>+'12-2023'!L36</f>
        <v>4114.47</v>
      </c>
      <c r="K36" s="13">
        <f>+'12-2023'!M36</f>
        <v>0</v>
      </c>
      <c r="L36" s="13">
        <f>+'12-2023'!N36</f>
        <v>2223.67</v>
      </c>
      <c r="M36" s="13">
        <f>+'12-2023'!O36</f>
        <v>0</v>
      </c>
      <c r="N36" s="15">
        <f t="shared" si="0"/>
        <v>3700017.8366666664</v>
      </c>
      <c r="P36" s="17"/>
    </row>
    <row r="37" spans="1:16" s="16" customFormat="1" ht="12" customHeight="1" x14ac:dyDescent="0.3">
      <c r="A37" s="11">
        <v>31</v>
      </c>
      <c r="B37" s="18" t="s">
        <v>52</v>
      </c>
      <c r="C37" s="13">
        <f>+'12-2023'!E37+'12-2023'!R37+'12-2023'!U37</f>
        <v>6578996.6466666665</v>
      </c>
      <c r="D37" s="13">
        <f>+'12-2023'!F37+'12-2023'!S37</f>
        <v>1827548.27</v>
      </c>
      <c r="E37" s="13">
        <f>+'12-2023'!G37</f>
        <v>64085.24</v>
      </c>
      <c r="F37" s="13">
        <f>+'12-2023'!H37</f>
        <v>46326.7</v>
      </c>
      <c r="G37" s="13">
        <f>+'12-2023'!I37+'12-2023'!T37</f>
        <v>1273517.25</v>
      </c>
      <c r="H37" s="13">
        <f>+'12-2023'!J37</f>
        <v>280655.46000000002</v>
      </c>
      <c r="I37" s="13">
        <f>+'12-2023'!K37</f>
        <v>376159.92</v>
      </c>
      <c r="J37" s="13">
        <f>+'12-2023'!L37</f>
        <v>9917.69</v>
      </c>
      <c r="K37" s="13">
        <f>+'12-2023'!M37</f>
        <v>0</v>
      </c>
      <c r="L37" s="13">
        <f>+'12-2023'!N37</f>
        <v>5360.02</v>
      </c>
      <c r="M37" s="13">
        <f>+'12-2023'!O37</f>
        <v>0</v>
      </c>
      <c r="N37" s="15">
        <f t="shared" si="0"/>
        <v>10462567.196666665</v>
      </c>
      <c r="P37" s="17"/>
    </row>
    <row r="38" spans="1:16" s="16" customFormat="1" ht="12" customHeight="1" x14ac:dyDescent="0.3">
      <c r="A38" s="11">
        <v>32</v>
      </c>
      <c r="B38" s="12" t="s">
        <v>53</v>
      </c>
      <c r="C38" s="13">
        <f>+'12-2023'!E38+'12-2023'!R38+'12-2023'!U38</f>
        <v>2943067.0633333339</v>
      </c>
      <c r="D38" s="13">
        <f>+'12-2023'!F38+'12-2023'!S38</f>
        <v>541496.16</v>
      </c>
      <c r="E38" s="13">
        <f>+'12-2023'!G38</f>
        <v>26896.05</v>
      </c>
      <c r="F38" s="13">
        <f>+'12-2023'!H38</f>
        <v>19442.939999999999</v>
      </c>
      <c r="G38" s="13">
        <f>+'12-2023'!I38+'12-2023'!T38</f>
        <v>20599.88</v>
      </c>
      <c r="H38" s="13">
        <f>+'12-2023'!J38</f>
        <v>60389.75</v>
      </c>
      <c r="I38" s="13">
        <f>+'12-2023'!K38</f>
        <v>80939.83</v>
      </c>
      <c r="J38" s="13">
        <f>+'12-2023'!L38</f>
        <v>4162.37</v>
      </c>
      <c r="K38" s="13">
        <f>+'12-2023'!M38</f>
        <v>0</v>
      </c>
      <c r="L38" s="13">
        <f>+'12-2023'!N38</f>
        <v>2249.56</v>
      </c>
      <c r="M38" s="13">
        <f>+'12-2023'!O38</f>
        <v>0</v>
      </c>
      <c r="N38" s="15">
        <f t="shared" si="0"/>
        <v>3699243.603333334</v>
      </c>
      <c r="P38" s="17"/>
    </row>
    <row r="39" spans="1:16" s="16" customFormat="1" ht="12" customHeight="1" x14ac:dyDescent="0.3">
      <c r="A39" s="11">
        <v>33</v>
      </c>
      <c r="B39" s="18" t="s">
        <v>54</v>
      </c>
      <c r="C39" s="13">
        <f>+'12-2023'!E39+'12-2023'!R39+'12-2023'!U39</f>
        <v>1308665.3999999999</v>
      </c>
      <c r="D39" s="13">
        <f>+'12-2023'!F39+'12-2023'!S39</f>
        <v>262108.56</v>
      </c>
      <c r="E39" s="13">
        <f>+'12-2023'!G39</f>
        <v>15598.6</v>
      </c>
      <c r="F39" s="13">
        <f>+'12-2023'!H39</f>
        <v>11276.1</v>
      </c>
      <c r="G39" s="13">
        <f>+'12-2023'!I39+'12-2023'!T39</f>
        <v>4932.58</v>
      </c>
      <c r="H39" s="13">
        <f>+'12-2023'!J39</f>
        <v>14393.43</v>
      </c>
      <c r="I39" s="13">
        <f>+'12-2023'!K39</f>
        <v>19291.39</v>
      </c>
      <c r="J39" s="13">
        <f>+'12-2023'!L39</f>
        <v>2414.0100000000002</v>
      </c>
      <c r="K39" s="13">
        <f>+'12-2023'!M39</f>
        <v>0</v>
      </c>
      <c r="L39" s="13">
        <f>+'12-2023'!N39</f>
        <v>1304.6500000000001</v>
      </c>
      <c r="M39" s="13">
        <f>+'12-2023'!O39</f>
        <v>0</v>
      </c>
      <c r="N39" s="15">
        <f t="shared" si="0"/>
        <v>1639984.72</v>
      </c>
      <c r="P39" s="17"/>
    </row>
    <row r="40" spans="1:16" s="16" customFormat="1" ht="12" customHeight="1" x14ac:dyDescent="0.3">
      <c r="A40" s="11">
        <v>34</v>
      </c>
      <c r="B40" s="18" t="s">
        <v>55</v>
      </c>
      <c r="C40" s="13">
        <f>+'12-2023'!E40+'12-2023'!R40+'12-2023'!U40</f>
        <v>4594329.2266666666</v>
      </c>
      <c r="D40" s="13">
        <f>+'12-2023'!F40+'12-2023'!S40</f>
        <v>975505.23</v>
      </c>
      <c r="E40" s="13">
        <f>+'12-2023'!G40</f>
        <v>43790.91</v>
      </c>
      <c r="F40" s="13">
        <f>+'12-2023'!H40</f>
        <v>31656.09</v>
      </c>
      <c r="G40" s="13">
        <f>+'12-2023'!I40+'12-2023'!T40</f>
        <v>33232.769999999997</v>
      </c>
      <c r="H40" s="13">
        <f>+'12-2023'!J40</f>
        <v>157397.84</v>
      </c>
      <c r="I40" s="13">
        <f>+'12-2023'!K40</f>
        <v>210958.87</v>
      </c>
      <c r="J40" s="13">
        <f>+'12-2023'!L40</f>
        <v>6776.99</v>
      </c>
      <c r="K40" s="13">
        <f>+'12-2023'!M40</f>
        <v>0</v>
      </c>
      <c r="L40" s="13">
        <f>+'12-2023'!N40</f>
        <v>3662.63</v>
      </c>
      <c r="M40" s="13">
        <f>+'12-2023'!O40</f>
        <v>0</v>
      </c>
      <c r="N40" s="15">
        <f t="shared" si="0"/>
        <v>6057310.5566666666</v>
      </c>
      <c r="P40" s="17"/>
    </row>
    <row r="41" spans="1:16" s="16" customFormat="1" ht="12" customHeight="1" x14ac:dyDescent="0.3">
      <c r="A41" s="11">
        <v>35</v>
      </c>
      <c r="B41" s="18" t="s">
        <v>56</v>
      </c>
      <c r="C41" s="13">
        <f>+'12-2023'!E41+'12-2023'!R41+'12-2023'!U41</f>
        <v>1785125.6999999997</v>
      </c>
      <c r="D41" s="13">
        <f>+'12-2023'!F41+'12-2023'!S41</f>
        <v>338582.39</v>
      </c>
      <c r="E41" s="13">
        <f>+'12-2023'!G41</f>
        <v>18474.79</v>
      </c>
      <c r="F41" s="13">
        <f>+'12-2023'!H41</f>
        <v>13355.28</v>
      </c>
      <c r="G41" s="13">
        <f>+'12-2023'!I41+'12-2023'!T41</f>
        <v>9724.77</v>
      </c>
      <c r="H41" s="13">
        <f>+'12-2023'!J41</f>
        <v>28495.93</v>
      </c>
      <c r="I41" s="13">
        <f>+'12-2023'!K41</f>
        <v>38192.83</v>
      </c>
      <c r="J41" s="13">
        <f>+'12-2023'!L41</f>
        <v>2859.12</v>
      </c>
      <c r="K41" s="13">
        <f>+'12-2023'!M41</f>
        <v>0</v>
      </c>
      <c r="L41" s="13">
        <f>+'12-2023'!N41</f>
        <v>1545.21</v>
      </c>
      <c r="M41" s="13">
        <f>+'12-2023'!O41</f>
        <v>0</v>
      </c>
      <c r="N41" s="15">
        <f t="shared" si="0"/>
        <v>2236356.02</v>
      </c>
      <c r="P41" s="17"/>
    </row>
    <row r="42" spans="1:16" s="16" customFormat="1" ht="12" customHeight="1" x14ac:dyDescent="0.3">
      <c r="A42" s="11">
        <v>36</v>
      </c>
      <c r="B42" s="18" t="s">
        <v>57</v>
      </c>
      <c r="C42" s="13">
        <f>+'12-2023'!E42+'12-2023'!R42+'12-2023'!U42</f>
        <v>1463353.7933333335</v>
      </c>
      <c r="D42" s="13">
        <f>+'12-2023'!F42+'12-2023'!S42</f>
        <v>206832.84</v>
      </c>
      <c r="E42" s="13">
        <f>+'12-2023'!G42</f>
        <v>15916.47</v>
      </c>
      <c r="F42" s="13">
        <f>+'12-2023'!H42</f>
        <v>11505.89</v>
      </c>
      <c r="G42" s="13">
        <f>+'12-2023'!I42+'12-2023'!T42</f>
        <v>5156.33</v>
      </c>
      <c r="H42" s="13">
        <f>+'12-2023'!J42</f>
        <v>15101.9</v>
      </c>
      <c r="I42" s="13">
        <f>+'12-2023'!K42</f>
        <v>20240.939999999999</v>
      </c>
      <c r="J42" s="13">
        <f>+'12-2023'!L42</f>
        <v>2463.1999999999998</v>
      </c>
      <c r="K42" s="13">
        <f>+'12-2023'!M42</f>
        <v>0</v>
      </c>
      <c r="L42" s="13">
        <f>+'12-2023'!N42</f>
        <v>1331.24</v>
      </c>
      <c r="M42" s="13">
        <f>+'12-2023'!O42</f>
        <v>0</v>
      </c>
      <c r="N42" s="15">
        <f t="shared" si="0"/>
        <v>1741902.6033333333</v>
      </c>
      <c r="P42" s="17"/>
    </row>
    <row r="43" spans="1:16" s="16" customFormat="1" ht="12" customHeight="1" x14ac:dyDescent="0.3">
      <c r="A43" s="11">
        <v>37</v>
      </c>
      <c r="B43" s="18" t="s">
        <v>58</v>
      </c>
      <c r="C43" s="13">
        <f>+'12-2023'!E43+'12-2023'!R43+'12-2023'!U43</f>
        <v>3003521.5066666664</v>
      </c>
      <c r="D43" s="13">
        <f>+'12-2023'!F43+'12-2023'!S43</f>
        <v>524396.41</v>
      </c>
      <c r="E43" s="13">
        <f>+'12-2023'!G43</f>
        <v>27179.56</v>
      </c>
      <c r="F43" s="13">
        <f>+'12-2023'!H43</f>
        <v>19647.88</v>
      </c>
      <c r="G43" s="13">
        <f>+'12-2023'!I43+'12-2023'!T43</f>
        <v>24231.15</v>
      </c>
      <c r="H43" s="13">
        <f>+'12-2023'!J43</f>
        <v>71031</v>
      </c>
      <c r="I43" s="13">
        <f>+'12-2023'!K43</f>
        <v>95202.19</v>
      </c>
      <c r="J43" s="13">
        <f>+'12-2023'!L43</f>
        <v>4206.25</v>
      </c>
      <c r="K43" s="13">
        <f>+'12-2023'!M43</f>
        <v>0</v>
      </c>
      <c r="L43" s="13">
        <f>+'12-2023'!N43</f>
        <v>2273.27</v>
      </c>
      <c r="M43" s="13">
        <f>+'12-2023'!O43</f>
        <v>0</v>
      </c>
      <c r="N43" s="15">
        <f t="shared" si="0"/>
        <v>3771689.2166666663</v>
      </c>
      <c r="P43" s="17"/>
    </row>
    <row r="44" spans="1:16" s="16" customFormat="1" ht="12" customHeight="1" x14ac:dyDescent="0.3">
      <c r="A44" s="11">
        <v>38</v>
      </c>
      <c r="B44" s="18" t="s">
        <v>59</v>
      </c>
      <c r="C44" s="13">
        <f>+'12-2023'!E44+'12-2023'!R44+'12-2023'!U44</f>
        <v>2162605.29</v>
      </c>
      <c r="D44" s="13">
        <f>+'12-2023'!F44+'12-2023'!S44</f>
        <v>386664.37</v>
      </c>
      <c r="E44" s="13">
        <f>+'12-2023'!G44</f>
        <v>19550.400000000001</v>
      </c>
      <c r="F44" s="13">
        <f>+'12-2023'!H44</f>
        <v>14132.83</v>
      </c>
      <c r="G44" s="13">
        <f>+'12-2023'!I44+'12-2023'!T44</f>
        <v>186526.22</v>
      </c>
      <c r="H44" s="13">
        <f>+'12-2023'!J44</f>
        <v>46051.16</v>
      </c>
      <c r="I44" s="13">
        <f>+'12-2023'!K44</f>
        <v>61721.94</v>
      </c>
      <c r="J44" s="13">
        <f>+'12-2023'!L44</f>
        <v>3025.58</v>
      </c>
      <c r="K44" s="13">
        <f>+'12-2023'!M44</f>
        <v>0</v>
      </c>
      <c r="L44" s="13">
        <f>+'12-2023'!N44</f>
        <v>1635.18</v>
      </c>
      <c r="M44" s="13">
        <f>+'12-2023'!O44</f>
        <v>0</v>
      </c>
      <c r="N44" s="15">
        <f t="shared" si="0"/>
        <v>2881912.9700000007</v>
      </c>
      <c r="P44" s="17"/>
    </row>
    <row r="45" spans="1:16" s="16" customFormat="1" ht="12" customHeight="1" x14ac:dyDescent="0.3">
      <c r="A45" s="11">
        <v>39</v>
      </c>
      <c r="B45" s="18" t="s">
        <v>60</v>
      </c>
      <c r="C45" s="13">
        <f>+'12-2023'!E45+'12-2023'!R45+'12-2023'!U45</f>
        <v>2260902.1800000002</v>
      </c>
      <c r="D45" s="13">
        <f>+'12-2023'!F45+'12-2023'!S45</f>
        <v>467459.22000000003</v>
      </c>
      <c r="E45" s="13">
        <f>+'12-2023'!G45</f>
        <v>22060.240000000002</v>
      </c>
      <c r="F45" s="13">
        <f>+'12-2023'!H45</f>
        <v>15947.17</v>
      </c>
      <c r="G45" s="13">
        <f>+'12-2023'!I45+'12-2023'!T45</f>
        <v>172325.36</v>
      </c>
      <c r="H45" s="13">
        <f>+'12-2023'!J45</f>
        <v>55775.28</v>
      </c>
      <c r="I45" s="13">
        <f>+'12-2023'!K45</f>
        <v>74755.100000000006</v>
      </c>
      <c r="J45" s="13">
        <f>+'12-2023'!L45</f>
        <v>3413.99</v>
      </c>
      <c r="K45" s="13">
        <f>+'12-2023'!M45</f>
        <v>0</v>
      </c>
      <c r="L45" s="13">
        <f>+'12-2023'!N45</f>
        <v>1845.1</v>
      </c>
      <c r="M45" s="13">
        <f>+'12-2023'!O45</f>
        <v>0</v>
      </c>
      <c r="N45" s="15">
        <f t="shared" si="0"/>
        <v>3074483.6400000006</v>
      </c>
      <c r="P45" s="17"/>
    </row>
    <row r="46" spans="1:16" s="16" customFormat="1" ht="12" customHeight="1" x14ac:dyDescent="0.3">
      <c r="A46" s="11">
        <v>40</v>
      </c>
      <c r="B46" s="18" t="s">
        <v>61</v>
      </c>
      <c r="C46" s="13">
        <f>+'12-2023'!E46+'12-2023'!R46+'12-2023'!U46</f>
        <v>5118154.8966666656</v>
      </c>
      <c r="D46" s="13">
        <f>+'12-2023'!F46+'12-2023'!S46</f>
        <v>908421.54</v>
      </c>
      <c r="E46" s="13">
        <f>+'12-2023'!G46</f>
        <v>47319.14</v>
      </c>
      <c r="F46" s="13">
        <f>+'12-2023'!H46</f>
        <v>34206.620000000003</v>
      </c>
      <c r="G46" s="13">
        <f>+'12-2023'!I46+'12-2023'!T46</f>
        <v>21872</v>
      </c>
      <c r="H46" s="13">
        <f>+'12-2023'!J46</f>
        <v>102819.83</v>
      </c>
      <c r="I46" s="13">
        <f>+'12-2023'!K46</f>
        <v>137808.47</v>
      </c>
      <c r="J46" s="13">
        <f>+'12-2023'!L46</f>
        <v>7323.01</v>
      </c>
      <c r="K46" s="13">
        <f>+'12-2023'!M46</f>
        <v>0</v>
      </c>
      <c r="L46" s="13">
        <f>+'12-2023'!N46</f>
        <v>3957.72</v>
      </c>
      <c r="M46" s="13">
        <f>+'12-2023'!O46</f>
        <v>0</v>
      </c>
      <c r="N46" s="15">
        <f t="shared" si="0"/>
        <v>6381883.2266666647</v>
      </c>
      <c r="P46" s="17"/>
    </row>
    <row r="47" spans="1:16" s="16" customFormat="1" ht="12" customHeight="1" x14ac:dyDescent="0.3">
      <c r="A47" s="11">
        <v>41</v>
      </c>
      <c r="B47" s="18" t="s">
        <v>62</v>
      </c>
      <c r="C47" s="13">
        <f>+'12-2023'!E47+'12-2023'!R47+'12-2023'!U47</f>
        <v>3402603.36</v>
      </c>
      <c r="D47" s="13">
        <f>+'12-2023'!F47+'12-2023'!S47</f>
        <v>612867.69000000006</v>
      </c>
      <c r="E47" s="13">
        <f>+'12-2023'!G47</f>
        <v>28422.03</v>
      </c>
      <c r="F47" s="13">
        <f>+'12-2023'!H47</f>
        <v>20546.05</v>
      </c>
      <c r="G47" s="13">
        <f>+'12-2023'!I47+'12-2023'!T47</f>
        <v>31016.47</v>
      </c>
      <c r="H47" s="13">
        <f>+'12-2023'!J47</f>
        <v>90878.62</v>
      </c>
      <c r="I47" s="13">
        <f>+'12-2023'!K47</f>
        <v>121803.78</v>
      </c>
      <c r="J47" s="13">
        <f>+'12-2023'!L47</f>
        <v>4398.53</v>
      </c>
      <c r="K47" s="13">
        <f>+'12-2023'!M47</f>
        <v>0</v>
      </c>
      <c r="L47" s="13">
        <f>+'12-2023'!N47</f>
        <v>2377.19</v>
      </c>
      <c r="M47" s="13">
        <f>+'12-2023'!O47</f>
        <v>0</v>
      </c>
      <c r="N47" s="15">
        <f t="shared" si="0"/>
        <v>4314913.7200000007</v>
      </c>
      <c r="P47" s="17"/>
    </row>
    <row r="48" spans="1:16" s="16" customFormat="1" ht="12" customHeight="1" x14ac:dyDescent="0.3">
      <c r="A48" s="11">
        <v>42</v>
      </c>
      <c r="B48" s="18" t="s">
        <v>63</v>
      </c>
      <c r="C48" s="13">
        <f>+'12-2023'!E48+'12-2023'!R48+'12-2023'!U48</f>
        <v>1691801.75</v>
      </c>
      <c r="D48" s="13">
        <f>+'12-2023'!F48+'12-2023'!S48</f>
        <v>404319.98</v>
      </c>
      <c r="E48" s="13">
        <f>+'12-2023'!G48</f>
        <v>22957.7</v>
      </c>
      <c r="F48" s="13">
        <f>+'12-2023'!H48</f>
        <v>16595.93</v>
      </c>
      <c r="G48" s="13">
        <f>+'12-2023'!I48+'12-2023'!T48</f>
        <v>4673.71</v>
      </c>
      <c r="H48" s="13">
        <f>+'12-2023'!J48</f>
        <v>22186.5</v>
      </c>
      <c r="I48" s="13">
        <f>+'12-2023'!K48</f>
        <v>29736.36</v>
      </c>
      <c r="J48" s="13">
        <f>+'12-2023'!L48</f>
        <v>3552.88</v>
      </c>
      <c r="K48" s="13">
        <f>+'12-2023'!M48</f>
        <v>0</v>
      </c>
      <c r="L48" s="13">
        <f>+'12-2023'!N48</f>
        <v>1920.16</v>
      </c>
      <c r="M48" s="13">
        <f>+'12-2023'!O48</f>
        <v>0</v>
      </c>
      <c r="N48" s="15">
        <f t="shared" si="0"/>
        <v>2197744.9700000002</v>
      </c>
      <c r="P48" s="17"/>
    </row>
    <row r="49" spans="1:16" s="16" customFormat="1" ht="12" customHeight="1" x14ac:dyDescent="0.3">
      <c r="A49" s="11">
        <v>43</v>
      </c>
      <c r="B49" s="18" t="s">
        <v>64</v>
      </c>
      <c r="C49" s="13">
        <f>+'12-2023'!E49+'12-2023'!R49+'12-2023'!U49</f>
        <v>1513309.97</v>
      </c>
      <c r="D49" s="13">
        <f>+'12-2023'!F49+'12-2023'!S49</f>
        <v>225186.19999999998</v>
      </c>
      <c r="E49" s="13">
        <f>+'12-2023'!G49</f>
        <v>16324.89</v>
      </c>
      <c r="F49" s="13">
        <f>+'12-2023'!H49</f>
        <v>11801.13</v>
      </c>
      <c r="G49" s="13">
        <f>+'12-2023'!I49+'12-2023'!T49</f>
        <v>4502.82</v>
      </c>
      <c r="H49" s="13">
        <f>+'12-2023'!J49</f>
        <v>21305.42</v>
      </c>
      <c r="I49" s="13">
        <f>+'12-2023'!K49</f>
        <v>28555.46</v>
      </c>
      <c r="J49" s="13">
        <f>+'12-2023'!L49</f>
        <v>2526.41</v>
      </c>
      <c r="K49" s="13">
        <f>+'12-2023'!M49</f>
        <v>108353.63</v>
      </c>
      <c r="L49" s="13">
        <f>+'12-2023'!N49</f>
        <v>1365.4</v>
      </c>
      <c r="M49" s="13">
        <f>+'12-2023'!O49</f>
        <v>0</v>
      </c>
      <c r="N49" s="15">
        <f t="shared" si="0"/>
        <v>1933231.3299999996</v>
      </c>
      <c r="P49" s="17"/>
    </row>
    <row r="50" spans="1:16" s="16" customFormat="1" ht="12" customHeight="1" x14ac:dyDescent="0.3">
      <c r="A50" s="11">
        <v>44</v>
      </c>
      <c r="B50" s="18" t="s">
        <v>65</v>
      </c>
      <c r="C50" s="13">
        <f>+'12-2023'!E50+'12-2023'!R50+'12-2023'!U50</f>
        <v>2213519.8999999994</v>
      </c>
      <c r="D50" s="13">
        <f>+'12-2023'!F50+'12-2023'!S50</f>
        <v>541082.19999999995</v>
      </c>
      <c r="E50" s="13">
        <f>+'12-2023'!G50</f>
        <v>21177.599999999999</v>
      </c>
      <c r="F50" s="13">
        <f>+'12-2023'!H50</f>
        <v>15309.11</v>
      </c>
      <c r="G50" s="13">
        <f>+'12-2023'!I50+'12-2023'!T50</f>
        <v>19480.52</v>
      </c>
      <c r="H50" s="13">
        <f>+'12-2023'!J50</f>
        <v>57013.1</v>
      </c>
      <c r="I50" s="13">
        <f>+'12-2023'!K50</f>
        <v>76414.13</v>
      </c>
      <c r="J50" s="13">
        <f>+'12-2023'!L50</f>
        <v>3277.4</v>
      </c>
      <c r="K50" s="13">
        <f>+'12-2023'!M50</f>
        <v>0</v>
      </c>
      <c r="L50" s="13">
        <f>+'12-2023'!N50</f>
        <v>1771.27</v>
      </c>
      <c r="M50" s="13">
        <f>+'12-2023'!O50</f>
        <v>0</v>
      </c>
      <c r="N50" s="15">
        <f t="shared" si="0"/>
        <v>2949045.2299999995</v>
      </c>
      <c r="P50" s="17"/>
    </row>
    <row r="51" spans="1:16" s="16" customFormat="1" ht="12" customHeight="1" x14ac:dyDescent="0.3">
      <c r="A51" s="11">
        <v>45</v>
      </c>
      <c r="B51" s="18" t="s">
        <v>66</v>
      </c>
      <c r="C51" s="13">
        <f>+'12-2023'!E51+'12-2023'!R51+'12-2023'!U51</f>
        <v>1803138.6233333333</v>
      </c>
      <c r="D51" s="13">
        <f>+'12-2023'!F51+'12-2023'!S51</f>
        <v>214148.37999999998</v>
      </c>
      <c r="E51" s="13">
        <f>+'12-2023'!G51</f>
        <v>14638.78</v>
      </c>
      <c r="F51" s="13">
        <f>+'12-2023'!H51</f>
        <v>10582.25</v>
      </c>
      <c r="G51" s="13">
        <f>+'12-2023'!I51+'12-2023'!T51</f>
        <v>4241.5800000000008</v>
      </c>
      <c r="H51" s="13">
        <f>+'12-2023'!J51</f>
        <v>12400.59</v>
      </c>
      <c r="I51" s="13">
        <f>+'12-2023'!K51</f>
        <v>16620.39</v>
      </c>
      <c r="J51" s="13">
        <f>+'12-2023'!L51</f>
        <v>2265.4699999999998</v>
      </c>
      <c r="K51" s="13">
        <f>+'12-2023'!M51</f>
        <v>62119.72</v>
      </c>
      <c r="L51" s="13">
        <f>+'12-2023'!N51</f>
        <v>1224.3699999999999</v>
      </c>
      <c r="M51" s="13">
        <f>+'12-2023'!O51</f>
        <v>0</v>
      </c>
      <c r="N51" s="15">
        <f t="shared" si="0"/>
        <v>2141380.1533333333</v>
      </c>
      <c r="P51" s="17"/>
    </row>
    <row r="52" spans="1:16" s="16" customFormat="1" ht="12" customHeight="1" x14ac:dyDescent="0.3">
      <c r="A52" s="11">
        <v>46</v>
      </c>
      <c r="B52" s="18" t="s">
        <v>67</v>
      </c>
      <c r="C52" s="13">
        <f>+'12-2023'!E52+'12-2023'!R52+'12-2023'!U52</f>
        <v>3501138.1366666667</v>
      </c>
      <c r="D52" s="13">
        <f>+'12-2023'!F52+'12-2023'!S52</f>
        <v>630542.27</v>
      </c>
      <c r="E52" s="13">
        <f>+'12-2023'!G52</f>
        <v>26762.14</v>
      </c>
      <c r="F52" s="13">
        <f>+'12-2023'!H52</f>
        <v>19346.13</v>
      </c>
      <c r="G52" s="13">
        <f>+'12-2023'!I52+'12-2023'!T52</f>
        <v>16868.82</v>
      </c>
      <c r="H52" s="13">
        <f>+'12-2023'!J52</f>
        <v>79833.210000000006</v>
      </c>
      <c r="I52" s="13">
        <f>+'12-2023'!K52</f>
        <v>106999.71</v>
      </c>
      <c r="J52" s="13">
        <f>+'12-2023'!L52</f>
        <v>4141.6499999999996</v>
      </c>
      <c r="K52" s="13">
        <f>+'12-2023'!M52</f>
        <v>0</v>
      </c>
      <c r="L52" s="13">
        <f>+'12-2023'!N52</f>
        <v>2238.36</v>
      </c>
      <c r="M52" s="13">
        <f>+'12-2023'!O52</f>
        <v>0</v>
      </c>
      <c r="N52" s="15">
        <f t="shared" si="0"/>
        <v>4387870.4266666677</v>
      </c>
      <c r="P52" s="17"/>
    </row>
    <row r="53" spans="1:16" s="16" customFormat="1" ht="12" customHeight="1" x14ac:dyDescent="0.3">
      <c r="A53" s="11">
        <v>47</v>
      </c>
      <c r="B53" s="18" t="s">
        <v>68</v>
      </c>
      <c r="C53" s="13">
        <f>+'12-2023'!E53+'12-2023'!R53+'12-2023'!U53</f>
        <v>2059726.4500000004</v>
      </c>
      <c r="D53" s="13">
        <f>+'12-2023'!F53+'12-2023'!S53</f>
        <v>344419.87</v>
      </c>
      <c r="E53" s="13">
        <f>+'12-2023'!G53</f>
        <v>20739.34</v>
      </c>
      <c r="F53" s="13">
        <f>+'12-2023'!H53</f>
        <v>14992.3</v>
      </c>
      <c r="G53" s="13">
        <f>+'12-2023'!I53+'12-2023'!T53</f>
        <v>16654.54</v>
      </c>
      <c r="H53" s="13">
        <f>+'12-2023'!J53</f>
        <v>48818.19</v>
      </c>
      <c r="I53" s="13">
        <f>+'12-2023'!K53</f>
        <v>65430.57</v>
      </c>
      <c r="J53" s="13">
        <f>+'12-2023'!L53</f>
        <v>3209.58</v>
      </c>
      <c r="K53" s="13">
        <f>+'12-2023'!M53</f>
        <v>0</v>
      </c>
      <c r="L53" s="13">
        <f>+'12-2023'!N53</f>
        <v>1734.62</v>
      </c>
      <c r="M53" s="13">
        <f>+'12-2023'!O53</f>
        <v>0</v>
      </c>
      <c r="N53" s="15">
        <f t="shared" si="0"/>
        <v>2575725.46</v>
      </c>
      <c r="P53" s="17"/>
    </row>
    <row r="54" spans="1:16" s="16" customFormat="1" ht="12" customHeight="1" x14ac:dyDescent="0.3">
      <c r="A54" s="11">
        <v>48</v>
      </c>
      <c r="B54" s="18" t="s">
        <v>69</v>
      </c>
      <c r="C54" s="13">
        <f>+'12-2023'!E54+'12-2023'!R54+'12-2023'!U54</f>
        <v>2882336.3833333333</v>
      </c>
      <c r="D54" s="13">
        <f>+'12-2023'!F54+'12-2023'!S54</f>
        <v>435638.3</v>
      </c>
      <c r="E54" s="13">
        <f>+'12-2023'!G54</f>
        <v>23725.57</v>
      </c>
      <c r="F54" s="13">
        <f>+'12-2023'!H54</f>
        <v>17151.02</v>
      </c>
      <c r="G54" s="13">
        <f>+'12-2023'!I54+'12-2023'!T54</f>
        <v>8958.39</v>
      </c>
      <c r="H54" s="13">
        <f>+'12-2023'!J54</f>
        <v>42320.25</v>
      </c>
      <c r="I54" s="13">
        <f>+'12-2023'!K54</f>
        <v>56721.440000000002</v>
      </c>
      <c r="J54" s="13">
        <f>+'12-2023'!L54</f>
        <v>3671.72</v>
      </c>
      <c r="K54" s="13">
        <f>+'12-2023'!M54</f>
        <v>215570.44</v>
      </c>
      <c r="L54" s="13">
        <f>+'12-2023'!N54</f>
        <v>1984.38</v>
      </c>
      <c r="M54" s="13">
        <f>+'12-2023'!O54</f>
        <v>0</v>
      </c>
      <c r="N54" s="15">
        <f t="shared" si="0"/>
        <v>3688077.8933333331</v>
      </c>
      <c r="P54" s="17"/>
    </row>
    <row r="55" spans="1:16" s="16" customFormat="1" ht="12" customHeight="1" x14ac:dyDescent="0.3">
      <c r="A55" s="11">
        <v>49</v>
      </c>
      <c r="B55" s="18" t="s">
        <v>70</v>
      </c>
      <c r="C55" s="13">
        <f>+'12-2023'!E55+'12-2023'!R55+'12-2023'!U55</f>
        <v>2568419.88</v>
      </c>
      <c r="D55" s="13">
        <f>+'12-2023'!F55+'12-2023'!S55</f>
        <v>348617.64999999997</v>
      </c>
      <c r="E55" s="13">
        <f>+'12-2023'!G55</f>
        <v>23140.05</v>
      </c>
      <c r="F55" s="13">
        <f>+'12-2023'!H55</f>
        <v>16727.75</v>
      </c>
      <c r="G55" s="13">
        <f>+'12-2023'!I55+'12-2023'!T55</f>
        <v>176355.21000000002</v>
      </c>
      <c r="H55" s="13">
        <f>+'12-2023'!J55</f>
        <v>61895.83</v>
      </c>
      <c r="I55" s="13">
        <f>+'12-2023'!K55</f>
        <v>82958.41</v>
      </c>
      <c r="J55" s="13">
        <f>+'12-2023'!L55</f>
        <v>3581.1</v>
      </c>
      <c r="K55" s="13">
        <f>+'12-2023'!M55</f>
        <v>0</v>
      </c>
      <c r="L55" s="13">
        <f>+'12-2023'!N55</f>
        <v>1935.41</v>
      </c>
      <c r="M55" s="13">
        <f>+'12-2023'!O55</f>
        <v>156954</v>
      </c>
      <c r="N55" s="15">
        <f t="shared" si="0"/>
        <v>3440585.29</v>
      </c>
      <c r="P55" s="17"/>
    </row>
    <row r="56" spans="1:16" s="16" customFormat="1" ht="12" customHeight="1" x14ac:dyDescent="0.3">
      <c r="A56" s="11">
        <v>50</v>
      </c>
      <c r="B56" s="18" t="s">
        <v>71</v>
      </c>
      <c r="C56" s="13">
        <f>+'12-2023'!E56+'12-2023'!R56+'12-2023'!U56</f>
        <v>1862889.5566666666</v>
      </c>
      <c r="D56" s="13">
        <f>+'12-2023'!F56+'12-2023'!S56</f>
        <v>168928.81</v>
      </c>
      <c r="E56" s="13">
        <f>+'12-2023'!G56</f>
        <v>13650.93</v>
      </c>
      <c r="F56" s="13">
        <f>+'12-2023'!H56</f>
        <v>9868.15</v>
      </c>
      <c r="G56" s="13">
        <f>+'12-2023'!I56+'12-2023'!T56</f>
        <v>2149.33</v>
      </c>
      <c r="H56" s="13">
        <f>+'12-2023'!J56</f>
        <v>10219.41</v>
      </c>
      <c r="I56" s="13">
        <f>+'12-2023'!K56</f>
        <v>13696.98</v>
      </c>
      <c r="J56" s="13">
        <f>+'12-2023'!L56</f>
        <v>2112.59</v>
      </c>
      <c r="K56" s="13">
        <f>+'12-2023'!M56</f>
        <v>0</v>
      </c>
      <c r="L56" s="13">
        <f>+'12-2023'!N56</f>
        <v>1141.75</v>
      </c>
      <c r="M56" s="13">
        <f>+'12-2023'!O56</f>
        <v>0</v>
      </c>
      <c r="N56" s="15">
        <f t="shared" si="0"/>
        <v>2084657.5066666666</v>
      </c>
      <c r="P56" s="17"/>
    </row>
    <row r="57" spans="1:16" s="16" customFormat="1" ht="12" customHeight="1" x14ac:dyDescent="0.3">
      <c r="A57" s="11">
        <v>51</v>
      </c>
      <c r="B57" s="18" t="s">
        <v>72</v>
      </c>
      <c r="C57" s="13">
        <f>+'12-2023'!E57+'12-2023'!R57+'12-2023'!U57</f>
        <v>3806337.59</v>
      </c>
      <c r="D57" s="13">
        <f>+'12-2023'!F57+'12-2023'!S57</f>
        <v>1271898.2999999998</v>
      </c>
      <c r="E57" s="13">
        <f>+'12-2023'!G57</f>
        <v>33142.54</v>
      </c>
      <c r="F57" s="13">
        <f>+'12-2023'!H57</f>
        <v>23958.47</v>
      </c>
      <c r="G57" s="13">
        <f>+'12-2023'!I57+'12-2023'!T57</f>
        <v>18950.37</v>
      </c>
      <c r="H57" s="13">
        <f>+'12-2023'!J57</f>
        <v>89881.82</v>
      </c>
      <c r="I57" s="13">
        <f>+'12-2023'!K57</f>
        <v>120467.78</v>
      </c>
      <c r="J57" s="13">
        <f>+'12-2023'!L57</f>
        <v>5129.07</v>
      </c>
      <c r="K57" s="13">
        <f>+'12-2023'!M57</f>
        <v>0</v>
      </c>
      <c r="L57" s="13">
        <f>+'12-2023'!N57</f>
        <v>2772.01</v>
      </c>
      <c r="M57" s="13">
        <f>+'12-2023'!O57</f>
        <v>0</v>
      </c>
      <c r="N57" s="15">
        <f t="shared" si="0"/>
        <v>5372537.9500000002</v>
      </c>
      <c r="P57" s="17"/>
    </row>
    <row r="58" spans="1:16" s="16" customFormat="1" ht="12" customHeight="1" x14ac:dyDescent="0.3">
      <c r="A58" s="11">
        <v>52</v>
      </c>
      <c r="B58" s="18" t="s">
        <v>73</v>
      </c>
      <c r="C58" s="13">
        <f>+'12-2023'!E58+'12-2023'!R58+'12-2023'!U58</f>
        <v>7100964.4266666677</v>
      </c>
      <c r="D58" s="13">
        <f>+'12-2023'!F58+'12-2023'!S58</f>
        <v>1622893.85</v>
      </c>
      <c r="E58" s="13">
        <f>+'12-2023'!G58</f>
        <v>67723.789999999994</v>
      </c>
      <c r="F58" s="13">
        <f>+'12-2023'!H58</f>
        <v>48956.97</v>
      </c>
      <c r="G58" s="13">
        <f>+'12-2023'!I58+'12-2023'!T58</f>
        <v>988174.9800000001</v>
      </c>
      <c r="H58" s="13">
        <f>+'12-2023'!J58</f>
        <v>281637.68</v>
      </c>
      <c r="I58" s="13">
        <f>+'12-2023'!K58</f>
        <v>377476.38</v>
      </c>
      <c r="J58" s="13">
        <f>+'12-2023'!L58</f>
        <v>10480.790000000001</v>
      </c>
      <c r="K58" s="13">
        <f>+'12-2023'!M58</f>
        <v>0</v>
      </c>
      <c r="L58" s="13">
        <f>+'12-2023'!N58</f>
        <v>5664.35</v>
      </c>
      <c r="M58" s="13">
        <f>+'12-2023'!O58</f>
        <v>0</v>
      </c>
      <c r="N58" s="15">
        <f t="shared" si="0"/>
        <v>10503973.216666667</v>
      </c>
      <c r="P58" s="17"/>
    </row>
    <row r="59" spans="1:16" s="16" customFormat="1" ht="12" customHeight="1" x14ac:dyDescent="0.3">
      <c r="A59" s="11">
        <v>53</v>
      </c>
      <c r="B59" s="18" t="s">
        <v>74</v>
      </c>
      <c r="C59" s="13">
        <f>+'12-2023'!E59+'12-2023'!R59+'12-2023'!U59</f>
        <v>1246734.9699999997</v>
      </c>
      <c r="D59" s="13">
        <f>+'12-2023'!F59+'12-2023'!S59</f>
        <v>197096.68000000002</v>
      </c>
      <c r="E59" s="13">
        <f>+'12-2023'!G59</f>
        <v>12506.95</v>
      </c>
      <c r="F59" s="13">
        <f>+'12-2023'!H59</f>
        <v>9041.17</v>
      </c>
      <c r="G59" s="13">
        <f>+'12-2023'!I59+'12-2023'!T59</f>
        <v>5269.51</v>
      </c>
      <c r="H59" s="13">
        <f>+'12-2023'!J59</f>
        <v>15446.88</v>
      </c>
      <c r="I59" s="13">
        <f>+'12-2023'!K59</f>
        <v>20703.310000000001</v>
      </c>
      <c r="J59" s="13">
        <f>+'12-2023'!L59</f>
        <v>1935.55</v>
      </c>
      <c r="K59" s="13">
        <f>+'12-2023'!M59</f>
        <v>0</v>
      </c>
      <c r="L59" s="13">
        <f>+'12-2023'!N59</f>
        <v>1046.07</v>
      </c>
      <c r="M59" s="13">
        <f>+'12-2023'!O59</f>
        <v>0</v>
      </c>
      <c r="N59" s="15">
        <f t="shared" si="0"/>
        <v>1509781.0899999996</v>
      </c>
      <c r="P59" s="17"/>
    </row>
    <row r="60" spans="1:16" s="16" customFormat="1" ht="12" customHeight="1" x14ac:dyDescent="0.3">
      <c r="A60" s="11">
        <v>54</v>
      </c>
      <c r="B60" s="18" t="s">
        <v>75</v>
      </c>
      <c r="C60" s="13">
        <f>+'12-2023'!E60+'12-2023'!R60+'12-2023'!U60</f>
        <v>2623812.5333333327</v>
      </c>
      <c r="D60" s="13">
        <f>+'12-2023'!F60+'12-2023'!S60</f>
        <v>485501.3</v>
      </c>
      <c r="E60" s="13">
        <f>+'12-2023'!G60</f>
        <v>22988.720000000001</v>
      </c>
      <c r="F60" s="13">
        <f>+'12-2023'!H60</f>
        <v>16618.36</v>
      </c>
      <c r="G60" s="13">
        <f>+'12-2023'!I60+'12-2023'!T60</f>
        <v>18866.309999999998</v>
      </c>
      <c r="H60" s="13">
        <f>+'12-2023'!J60</f>
        <v>55287.63</v>
      </c>
      <c r="I60" s="13">
        <f>+'12-2023'!K60</f>
        <v>74101.509999999995</v>
      </c>
      <c r="J60" s="13">
        <f>+'12-2023'!L60</f>
        <v>3557.68</v>
      </c>
      <c r="K60" s="13">
        <f>+'12-2023'!M60</f>
        <v>0</v>
      </c>
      <c r="L60" s="13">
        <f>+'12-2023'!N60</f>
        <v>1922.75</v>
      </c>
      <c r="M60" s="13">
        <f>+'12-2023'!O60</f>
        <v>201581</v>
      </c>
      <c r="N60" s="15">
        <f t="shared" si="0"/>
        <v>3504237.7933333325</v>
      </c>
      <c r="P60" s="17"/>
    </row>
    <row r="61" spans="1:16" s="16" customFormat="1" ht="12" customHeight="1" x14ac:dyDescent="0.3">
      <c r="A61" s="11">
        <v>55</v>
      </c>
      <c r="B61" s="18" t="s">
        <v>76</v>
      </c>
      <c r="C61" s="13">
        <f>+'12-2023'!E61+'12-2023'!R61+'12-2023'!U61</f>
        <v>1314550.5900000003</v>
      </c>
      <c r="D61" s="13">
        <f>+'12-2023'!F61+'12-2023'!S61</f>
        <v>160708.83000000002</v>
      </c>
      <c r="E61" s="13">
        <f>+'12-2023'!G61</f>
        <v>15355.44</v>
      </c>
      <c r="F61" s="13">
        <f>+'12-2023'!H61</f>
        <v>11100.32</v>
      </c>
      <c r="G61" s="13">
        <f>+'12-2023'!I61+'12-2023'!T61</f>
        <v>2413.8799999999997</v>
      </c>
      <c r="H61" s="13">
        <f>+'12-2023'!J61</f>
        <v>11403.32</v>
      </c>
      <c r="I61" s="13">
        <f>+'12-2023'!K61</f>
        <v>15283.76</v>
      </c>
      <c r="J61" s="13">
        <f>+'12-2023'!L61</f>
        <v>2376.37</v>
      </c>
      <c r="K61" s="13">
        <f>+'12-2023'!M61</f>
        <v>0</v>
      </c>
      <c r="L61" s="13">
        <f>+'12-2023'!N61</f>
        <v>1284.31</v>
      </c>
      <c r="M61" s="13">
        <f>+'12-2023'!O61</f>
        <v>0</v>
      </c>
      <c r="N61" s="15">
        <f t="shared" si="0"/>
        <v>1534476.8200000005</v>
      </c>
      <c r="P61" s="17"/>
    </row>
    <row r="62" spans="1:16" s="16" customFormat="1" ht="12" customHeight="1" x14ac:dyDescent="0.3">
      <c r="A62" s="11">
        <v>56</v>
      </c>
      <c r="B62" s="18" t="s">
        <v>77</v>
      </c>
      <c r="C62" s="13">
        <f>+'12-2023'!E62+'12-2023'!R62+'12-2023'!U62</f>
        <v>1128601.8766666667</v>
      </c>
      <c r="D62" s="13">
        <f>+'12-2023'!F62+'12-2023'!S62</f>
        <v>108959.65</v>
      </c>
      <c r="E62" s="13">
        <f>+'12-2023'!G62</f>
        <v>11876.43</v>
      </c>
      <c r="F62" s="13">
        <f>+'12-2023'!H62</f>
        <v>8585.3799999999992</v>
      </c>
      <c r="G62" s="13">
        <f>+'12-2023'!I62+'12-2023'!T62</f>
        <v>165511.73000000001</v>
      </c>
      <c r="H62" s="13">
        <f>+'12-2023'!J62</f>
        <v>28071.16</v>
      </c>
      <c r="I62" s="13">
        <f>+'12-2023'!K62</f>
        <v>37623.519999999997</v>
      </c>
      <c r="J62" s="13">
        <f>+'12-2023'!L62</f>
        <v>1837.97</v>
      </c>
      <c r="K62" s="13">
        <f>+'12-2023'!M62</f>
        <v>0</v>
      </c>
      <c r="L62" s="13">
        <f>+'12-2023'!N62</f>
        <v>993.33</v>
      </c>
      <c r="M62" s="13">
        <f>+'12-2023'!O62</f>
        <v>0</v>
      </c>
      <c r="N62" s="15">
        <f t="shared" si="0"/>
        <v>1492061.0466666664</v>
      </c>
      <c r="P62" s="17"/>
    </row>
    <row r="63" spans="1:16" s="16" customFormat="1" ht="12" customHeight="1" x14ac:dyDescent="0.3">
      <c r="A63" s="11">
        <v>57</v>
      </c>
      <c r="B63" s="18" t="s">
        <v>78</v>
      </c>
      <c r="C63" s="13">
        <f>+'12-2023'!E63+'12-2023'!R63+'12-2023'!U63</f>
        <v>4967720.7933333339</v>
      </c>
      <c r="D63" s="13">
        <f>+'12-2023'!F63+'12-2023'!S63</f>
        <v>1065296.28</v>
      </c>
      <c r="E63" s="13">
        <f>+'12-2023'!G63</f>
        <v>46056.91</v>
      </c>
      <c r="F63" s="13">
        <f>+'12-2023'!H63</f>
        <v>33294.160000000003</v>
      </c>
      <c r="G63" s="13">
        <f>+'12-2023'!I63+'12-2023'!T63</f>
        <v>31384.560000000001</v>
      </c>
      <c r="H63" s="13">
        <f>+'12-2023'!J63</f>
        <v>148931.93</v>
      </c>
      <c r="I63" s="13">
        <f>+'12-2023'!K63</f>
        <v>199612.09</v>
      </c>
      <c r="J63" s="13">
        <f>+'12-2023'!L63</f>
        <v>7127.67</v>
      </c>
      <c r="K63" s="13">
        <f>+'12-2023'!M63</f>
        <v>0</v>
      </c>
      <c r="L63" s="13">
        <f>+'12-2023'!N63</f>
        <v>3852.15</v>
      </c>
      <c r="M63" s="13">
        <f>+'12-2023'!O63</f>
        <v>0</v>
      </c>
      <c r="N63" s="15">
        <f t="shared" si="0"/>
        <v>6503276.5433333339</v>
      </c>
      <c r="P63" s="17"/>
    </row>
    <row r="64" spans="1:16" s="16" customFormat="1" ht="12" customHeight="1" x14ac:dyDescent="0.3">
      <c r="A64" s="11">
        <v>58</v>
      </c>
      <c r="B64" s="18" t="s">
        <v>79</v>
      </c>
      <c r="C64" s="13">
        <f>+'12-2023'!E64+'12-2023'!R64+'12-2023'!U64</f>
        <v>1116428.8866666665</v>
      </c>
      <c r="D64" s="13">
        <f>+'12-2023'!F64+'12-2023'!S64</f>
        <v>125532.51000000001</v>
      </c>
      <c r="E64" s="13">
        <f>+'12-2023'!G64</f>
        <v>12960.21</v>
      </c>
      <c r="F64" s="13">
        <f>+'12-2023'!H64</f>
        <v>9368.83</v>
      </c>
      <c r="G64" s="13">
        <f>+'12-2023'!I64+'12-2023'!T64</f>
        <v>3205.2599999999998</v>
      </c>
      <c r="H64" s="13">
        <f>+'12-2023'!J64</f>
        <v>9377.9500000000007</v>
      </c>
      <c r="I64" s="13">
        <f>+'12-2023'!K64</f>
        <v>12569.17</v>
      </c>
      <c r="J64" s="13">
        <f>+'12-2023'!L64</f>
        <v>2005.69</v>
      </c>
      <c r="K64" s="13">
        <f>+'12-2023'!M64</f>
        <v>0</v>
      </c>
      <c r="L64" s="13">
        <f>+'12-2023'!N64</f>
        <v>1083.98</v>
      </c>
      <c r="M64" s="13">
        <f>+'12-2023'!O64</f>
        <v>0</v>
      </c>
      <c r="N64" s="15">
        <f t="shared" si="0"/>
        <v>1292532.4866666663</v>
      </c>
      <c r="P64" s="17"/>
    </row>
    <row r="65" spans="1:16" s="16" customFormat="1" ht="12" customHeight="1" x14ac:dyDescent="0.3">
      <c r="A65" s="11">
        <v>59</v>
      </c>
      <c r="B65" s="18" t="s">
        <v>80</v>
      </c>
      <c r="C65" s="13">
        <f>+'12-2023'!E65+'12-2023'!R65+'12-2023'!U65</f>
        <v>12036251.403333332</v>
      </c>
      <c r="D65" s="13">
        <f>+'12-2023'!F65+'12-2023'!S65</f>
        <v>2947294.11</v>
      </c>
      <c r="E65" s="13">
        <f>+'12-2023'!G65</f>
        <v>123456.25</v>
      </c>
      <c r="F65" s="13">
        <f>+'12-2023'!H65</f>
        <v>89245.51</v>
      </c>
      <c r="G65" s="13">
        <f>+'12-2023'!I65+'12-2023'!T65</f>
        <v>1777487.8199999998</v>
      </c>
      <c r="H65" s="13">
        <f>+'12-2023'!J65</f>
        <v>474587.66</v>
      </c>
      <c r="I65" s="13">
        <f>+'12-2023'!K65</f>
        <v>636085.46</v>
      </c>
      <c r="J65" s="13">
        <f>+'12-2023'!L65</f>
        <v>19105.82</v>
      </c>
      <c r="K65" s="13">
        <f>+'12-2023'!M65</f>
        <v>0</v>
      </c>
      <c r="L65" s="13">
        <f>+'12-2023'!N65</f>
        <v>10325.75</v>
      </c>
      <c r="M65" s="13">
        <f>+'12-2023'!O65</f>
        <v>0</v>
      </c>
      <c r="N65" s="15">
        <f t="shared" si="0"/>
        <v>18113839.783333331</v>
      </c>
      <c r="P65" s="17"/>
    </row>
    <row r="66" spans="1:16" s="16" customFormat="1" ht="12" customHeight="1" x14ac:dyDescent="0.3">
      <c r="A66" s="11">
        <v>60</v>
      </c>
      <c r="B66" s="18" t="s">
        <v>81</v>
      </c>
      <c r="C66" s="13">
        <f>+'12-2023'!E66+'12-2023'!R66+'12-2023'!U66</f>
        <v>1561942.6300000001</v>
      </c>
      <c r="D66" s="13">
        <f>+'12-2023'!F66+'12-2023'!S66</f>
        <v>271713.02</v>
      </c>
      <c r="E66" s="13">
        <f>+'12-2023'!G66</f>
        <v>17092.43</v>
      </c>
      <c r="F66" s="13">
        <f>+'12-2023'!H66</f>
        <v>12355.98</v>
      </c>
      <c r="G66" s="13">
        <f>+'12-2023'!I66+'12-2023'!T66</f>
        <v>101315.66</v>
      </c>
      <c r="H66" s="13">
        <f>+'12-2023'!J66</f>
        <v>28191.82</v>
      </c>
      <c r="I66" s="13">
        <f>+'12-2023'!K66</f>
        <v>37785.24</v>
      </c>
      <c r="J66" s="13">
        <f>+'12-2023'!L66</f>
        <v>2645.19</v>
      </c>
      <c r="K66" s="13">
        <f>+'12-2023'!M66</f>
        <v>0</v>
      </c>
      <c r="L66" s="13">
        <f>+'12-2023'!N66</f>
        <v>1429.59</v>
      </c>
      <c r="M66" s="13">
        <f>+'12-2023'!O66</f>
        <v>0</v>
      </c>
      <c r="N66" s="15">
        <f t="shared" si="0"/>
        <v>2034471.56</v>
      </c>
      <c r="P66" s="17"/>
    </row>
    <row r="67" spans="1:16" s="16" customFormat="1" ht="12" customHeight="1" x14ac:dyDescent="0.3">
      <c r="A67" s="11">
        <v>61</v>
      </c>
      <c r="B67" s="18" t="s">
        <v>82</v>
      </c>
      <c r="C67" s="13">
        <f>+'12-2023'!E67+'12-2023'!R67+'12-2023'!U67</f>
        <v>5786135.7700000005</v>
      </c>
      <c r="D67" s="13">
        <f>+'12-2023'!F67+'12-2023'!S67</f>
        <v>1157863.4500000002</v>
      </c>
      <c r="E67" s="13">
        <f>+'12-2023'!G67</f>
        <v>61208</v>
      </c>
      <c r="F67" s="13">
        <f>+'12-2023'!H67</f>
        <v>44246.76</v>
      </c>
      <c r="G67" s="13">
        <f>+'12-2023'!I67+'12-2023'!T67</f>
        <v>40011.03</v>
      </c>
      <c r="H67" s="13">
        <f>+'12-2023'!J67</f>
        <v>190124.96</v>
      </c>
      <c r="I67" s="13">
        <f>+'12-2023'!K67</f>
        <v>254822.72</v>
      </c>
      <c r="J67" s="13">
        <f>+'12-2023'!L67</f>
        <v>9472.42</v>
      </c>
      <c r="K67" s="13">
        <f>+'12-2023'!M67</f>
        <v>0</v>
      </c>
      <c r="L67" s="13">
        <f>+'12-2023'!N67</f>
        <v>5119.37</v>
      </c>
      <c r="M67" s="13">
        <f>+'12-2023'!O67</f>
        <v>355882</v>
      </c>
      <c r="N67" s="15">
        <f t="shared" si="0"/>
        <v>7904886.4800000004</v>
      </c>
      <c r="P67" s="17"/>
    </row>
    <row r="68" spans="1:16" s="16" customFormat="1" ht="12" customHeight="1" x14ac:dyDescent="0.3">
      <c r="A68" s="11">
        <v>62</v>
      </c>
      <c r="B68" s="18" t="s">
        <v>83</v>
      </c>
      <c r="C68" s="13">
        <f>+'12-2023'!E68+'12-2023'!R68+'12-2023'!U68</f>
        <v>2235706.9266666663</v>
      </c>
      <c r="D68" s="13">
        <f>+'12-2023'!F68+'12-2023'!S68</f>
        <v>380827.42000000004</v>
      </c>
      <c r="E68" s="13">
        <f>+'12-2023'!G68</f>
        <v>19027.48</v>
      </c>
      <c r="F68" s="13">
        <f>+'12-2023'!H68</f>
        <v>13754.81</v>
      </c>
      <c r="G68" s="13">
        <f>+'12-2023'!I68+'12-2023'!T68</f>
        <v>12407.21</v>
      </c>
      <c r="H68" s="13">
        <f>+'12-2023'!J68</f>
        <v>36311.589999999997</v>
      </c>
      <c r="I68" s="13">
        <f>+'12-2023'!K68</f>
        <v>48668.1</v>
      </c>
      <c r="J68" s="13">
        <f>+'12-2023'!L68</f>
        <v>2944.65</v>
      </c>
      <c r="K68" s="13">
        <f>+'12-2023'!M68</f>
        <v>182573.05</v>
      </c>
      <c r="L68" s="13">
        <f>+'12-2023'!N68</f>
        <v>1591.44</v>
      </c>
      <c r="M68" s="13">
        <f>+'12-2023'!O68</f>
        <v>4844</v>
      </c>
      <c r="N68" s="15">
        <f t="shared" si="0"/>
        <v>2938656.6766666658</v>
      </c>
      <c r="P68" s="17"/>
    </row>
    <row r="69" spans="1:16" s="16" customFormat="1" ht="12" customHeight="1" x14ac:dyDescent="0.3">
      <c r="A69" s="11">
        <v>63</v>
      </c>
      <c r="B69" s="18" t="s">
        <v>84</v>
      </c>
      <c r="C69" s="13">
        <f>+'12-2023'!E69+'12-2023'!R69+'12-2023'!U69</f>
        <v>1095621.8533333333</v>
      </c>
      <c r="D69" s="13">
        <f>+'12-2023'!F69+'12-2023'!S69</f>
        <v>196320.93</v>
      </c>
      <c r="E69" s="13">
        <f>+'12-2023'!G69</f>
        <v>13532.55</v>
      </c>
      <c r="F69" s="13">
        <f>+'12-2023'!H69</f>
        <v>9782.57</v>
      </c>
      <c r="G69" s="13">
        <f>+'12-2023'!I69+'12-2023'!T69</f>
        <v>1636.2299999999998</v>
      </c>
      <c r="H69" s="13">
        <f>+'12-2023'!J69</f>
        <v>7688.19</v>
      </c>
      <c r="I69" s="13">
        <f>+'12-2023'!K69</f>
        <v>10304.41</v>
      </c>
      <c r="J69" s="13">
        <f>+'12-2023'!L69</f>
        <v>2094.27</v>
      </c>
      <c r="K69" s="13">
        <f>+'12-2023'!M69</f>
        <v>0</v>
      </c>
      <c r="L69" s="13">
        <f>+'12-2023'!N69</f>
        <v>1131.8499999999999</v>
      </c>
      <c r="M69" s="13">
        <f>+'12-2023'!O69</f>
        <v>0</v>
      </c>
      <c r="N69" s="15">
        <f t="shared" si="0"/>
        <v>1338112.8533333333</v>
      </c>
      <c r="P69" s="17"/>
    </row>
    <row r="70" spans="1:16" s="16" customFormat="1" ht="12" customHeight="1" x14ac:dyDescent="0.3">
      <c r="A70" s="11">
        <v>64</v>
      </c>
      <c r="B70" s="18" t="s">
        <v>85</v>
      </c>
      <c r="C70" s="13">
        <f>+'12-2023'!E70+'12-2023'!R70+'12-2023'!U70</f>
        <v>3461332.8033333332</v>
      </c>
      <c r="D70" s="13">
        <f>+'12-2023'!F70+'12-2023'!S70</f>
        <v>693277.63</v>
      </c>
      <c r="E70" s="13">
        <f>+'12-2023'!G70</f>
        <v>38072.19</v>
      </c>
      <c r="F70" s="13">
        <f>+'12-2023'!H70</f>
        <v>27522.080000000002</v>
      </c>
      <c r="G70" s="13">
        <f>+'12-2023'!I70+'12-2023'!T70</f>
        <v>773807.10000000009</v>
      </c>
      <c r="H70" s="13">
        <f>+'12-2023'!J70</f>
        <v>115303.51</v>
      </c>
      <c r="I70" s="13">
        <f>+'12-2023'!K70</f>
        <v>154540.23000000001</v>
      </c>
      <c r="J70" s="13">
        <f>+'12-2023'!L70</f>
        <v>5891.97</v>
      </c>
      <c r="K70" s="13">
        <f>+'12-2023'!M70</f>
        <v>0</v>
      </c>
      <c r="L70" s="13">
        <f>+'12-2023'!N70</f>
        <v>3184.32</v>
      </c>
      <c r="M70" s="13">
        <f>+'12-2023'!O70</f>
        <v>0</v>
      </c>
      <c r="N70" s="15">
        <f t="shared" si="0"/>
        <v>5272931.833333333</v>
      </c>
      <c r="P70" s="17"/>
    </row>
    <row r="71" spans="1:16" s="16" customFormat="1" ht="12" customHeight="1" x14ac:dyDescent="0.3">
      <c r="A71" s="11">
        <v>65</v>
      </c>
      <c r="B71" s="18" t="s">
        <v>86</v>
      </c>
      <c r="C71" s="13">
        <f>+'12-2023'!E71+'12-2023'!R71+'12-2023'!U71</f>
        <v>10065361.216666667</v>
      </c>
      <c r="D71" s="13">
        <f>+'12-2023'!F71+'12-2023'!S71</f>
        <v>4181493.32</v>
      </c>
      <c r="E71" s="13">
        <f>+'12-2023'!G71</f>
        <v>97020.49</v>
      </c>
      <c r="F71" s="13">
        <f>+'12-2023'!H71</f>
        <v>70135.320000000007</v>
      </c>
      <c r="G71" s="13">
        <f>+'12-2023'!I71+'12-2023'!T71</f>
        <v>54334.92</v>
      </c>
      <c r="H71" s="13">
        <f>+'12-2023'!J71</f>
        <v>258377.17</v>
      </c>
      <c r="I71" s="13">
        <f>+'12-2023'!K71</f>
        <v>346300.53</v>
      </c>
      <c r="J71" s="13">
        <f>+'12-2023'!L71</f>
        <v>15014.68</v>
      </c>
      <c r="K71" s="13">
        <f>+'12-2023'!M71</f>
        <v>0</v>
      </c>
      <c r="L71" s="13">
        <f>+'12-2023'!N71</f>
        <v>8114.69</v>
      </c>
      <c r="M71" s="13">
        <f>+'12-2023'!O71</f>
        <v>293936</v>
      </c>
      <c r="N71" s="15">
        <f t="shared" si="0"/>
        <v>15390088.336666666</v>
      </c>
      <c r="P71" s="17"/>
    </row>
    <row r="72" spans="1:16" s="16" customFormat="1" ht="12" customHeight="1" x14ac:dyDescent="0.3">
      <c r="A72" s="11">
        <v>66</v>
      </c>
      <c r="B72" s="18" t="s">
        <v>87</v>
      </c>
      <c r="C72" s="13">
        <f>+'12-2023'!E72+'12-2023'!R72+'12-2023'!U72</f>
        <v>1939622.3599999999</v>
      </c>
      <c r="D72" s="13">
        <f>+'12-2023'!F72+'12-2023'!S72</f>
        <v>401658.14999999997</v>
      </c>
      <c r="E72" s="13">
        <f>+'12-2023'!G72</f>
        <v>21014.959999999999</v>
      </c>
      <c r="F72" s="13">
        <f>+'12-2023'!H72</f>
        <v>15191.55</v>
      </c>
      <c r="G72" s="13">
        <f>+'12-2023'!I72+'12-2023'!T72</f>
        <v>278512.26999999996</v>
      </c>
      <c r="H72" s="13">
        <f>+'12-2023'!J72</f>
        <v>53883.74</v>
      </c>
      <c r="I72" s="13">
        <f>+'12-2023'!K72</f>
        <v>72219.88</v>
      </c>
      <c r="J72" s="13">
        <f>+'12-2023'!L72</f>
        <v>3252.23</v>
      </c>
      <c r="K72" s="13">
        <f>+'12-2023'!M72</f>
        <v>0</v>
      </c>
      <c r="L72" s="13">
        <f>+'12-2023'!N72</f>
        <v>1757.67</v>
      </c>
      <c r="M72" s="13">
        <f>+'12-2023'!O72</f>
        <v>0</v>
      </c>
      <c r="N72" s="15">
        <f t="shared" ref="N72:N132" si="1">C72+D72+E72+F72+G72+H72+I72+J72+K72+L72+M72</f>
        <v>2787112.8099999996</v>
      </c>
      <c r="P72" s="17"/>
    </row>
    <row r="73" spans="1:16" s="16" customFormat="1" ht="12" customHeight="1" x14ac:dyDescent="0.3">
      <c r="A73" s="11">
        <v>67</v>
      </c>
      <c r="B73" s="18" t="s">
        <v>88</v>
      </c>
      <c r="C73" s="13">
        <f>+'12-2023'!E73+'12-2023'!R73+'12-2023'!U73</f>
        <v>1667465.2133333334</v>
      </c>
      <c r="D73" s="13">
        <f>+'12-2023'!F73+'12-2023'!S73</f>
        <v>294124.75</v>
      </c>
      <c r="E73" s="13">
        <f>+'12-2023'!G73</f>
        <v>13128.37</v>
      </c>
      <c r="F73" s="13">
        <f>+'12-2023'!H73</f>
        <v>9490.39</v>
      </c>
      <c r="G73" s="13">
        <f>+'12-2023'!I73+'12-2023'!T73</f>
        <v>63422.400000000001</v>
      </c>
      <c r="H73" s="13">
        <f>+'12-2023'!J73</f>
        <v>24406.14</v>
      </c>
      <c r="I73" s="13">
        <f>+'12-2023'!K73</f>
        <v>32711.32</v>
      </c>
      <c r="J73" s="13">
        <f>+'12-2023'!L73</f>
        <v>2031.72</v>
      </c>
      <c r="K73" s="13">
        <f>+'12-2023'!M73</f>
        <v>0</v>
      </c>
      <c r="L73" s="13">
        <f>+'12-2023'!N73</f>
        <v>1098.04</v>
      </c>
      <c r="M73" s="13">
        <f>+'12-2023'!O73</f>
        <v>0</v>
      </c>
      <c r="N73" s="15">
        <f t="shared" si="1"/>
        <v>2107878.3433333333</v>
      </c>
      <c r="P73" s="17"/>
    </row>
    <row r="74" spans="1:16" s="16" customFormat="1" ht="12" customHeight="1" x14ac:dyDescent="0.3">
      <c r="A74" s="11">
        <v>68</v>
      </c>
      <c r="B74" s="18" t="s">
        <v>89</v>
      </c>
      <c r="C74" s="13">
        <f>+'12-2023'!E74+'12-2023'!R74+'12-2023'!U74</f>
        <v>3545605.3566666665</v>
      </c>
      <c r="D74" s="13">
        <f>+'12-2023'!F74+'12-2023'!S74</f>
        <v>1175259.1000000001</v>
      </c>
      <c r="E74" s="13">
        <f>+'12-2023'!G74</f>
        <v>26602.28</v>
      </c>
      <c r="F74" s="13">
        <f>+'12-2023'!H74</f>
        <v>19230.57</v>
      </c>
      <c r="G74" s="13">
        <f>+'12-2023'!I74+'12-2023'!T74</f>
        <v>13112.44</v>
      </c>
      <c r="H74" s="13">
        <f>+'12-2023'!J74</f>
        <v>61884.4</v>
      </c>
      <c r="I74" s="13">
        <f>+'12-2023'!K74</f>
        <v>82943.09</v>
      </c>
      <c r="J74" s="13">
        <f>+'12-2023'!L74</f>
        <v>4116.91</v>
      </c>
      <c r="K74" s="13">
        <f>+'12-2023'!M74</f>
        <v>315531.38</v>
      </c>
      <c r="L74" s="13">
        <f>+'12-2023'!N74</f>
        <v>2224.9899999999998</v>
      </c>
      <c r="M74" s="13">
        <f>+'12-2023'!O74</f>
        <v>0</v>
      </c>
      <c r="N74" s="15">
        <f t="shared" si="1"/>
        <v>5246510.5166666685</v>
      </c>
      <c r="P74" s="17"/>
    </row>
    <row r="75" spans="1:16" s="16" customFormat="1" ht="12" customHeight="1" x14ac:dyDescent="0.3">
      <c r="A75" s="11">
        <v>69</v>
      </c>
      <c r="B75" s="18" t="s">
        <v>90</v>
      </c>
      <c r="C75" s="13">
        <f>+'12-2023'!E75+'12-2023'!R75+'12-2023'!U75</f>
        <v>4185810.9966666666</v>
      </c>
      <c r="D75" s="13">
        <f>+'12-2023'!F75+'12-2023'!S75</f>
        <v>819223.33000000007</v>
      </c>
      <c r="E75" s="13">
        <f>+'12-2023'!G75</f>
        <v>33188.03</v>
      </c>
      <c r="F75" s="13">
        <f>+'12-2023'!H75</f>
        <v>23991.35</v>
      </c>
      <c r="G75" s="13">
        <f>+'12-2023'!I75+'12-2023'!T75</f>
        <v>34234.03</v>
      </c>
      <c r="H75" s="13">
        <f>+'12-2023'!J75</f>
        <v>100292.88</v>
      </c>
      <c r="I75" s="13">
        <f>+'12-2023'!K75</f>
        <v>134421.62</v>
      </c>
      <c r="J75" s="13">
        <f>+'12-2023'!L75</f>
        <v>5136.1099999999997</v>
      </c>
      <c r="K75" s="13">
        <f>+'12-2023'!M75</f>
        <v>0</v>
      </c>
      <c r="L75" s="13">
        <f>+'12-2023'!N75</f>
        <v>2775.81</v>
      </c>
      <c r="M75" s="13">
        <f>+'12-2023'!O75</f>
        <v>0</v>
      </c>
      <c r="N75" s="15">
        <f t="shared" si="1"/>
        <v>5339074.1566666663</v>
      </c>
      <c r="P75" s="17"/>
    </row>
    <row r="76" spans="1:16" s="16" customFormat="1" ht="12" customHeight="1" x14ac:dyDescent="0.3">
      <c r="A76" s="11">
        <v>70</v>
      </c>
      <c r="B76" s="18" t="s">
        <v>91</v>
      </c>
      <c r="C76" s="13">
        <f>+'12-2023'!E76+'12-2023'!R76+'12-2023'!U76</f>
        <v>1630962.2566666666</v>
      </c>
      <c r="D76" s="13">
        <f>+'12-2023'!F76+'12-2023'!S76</f>
        <v>200340.72</v>
      </c>
      <c r="E76" s="13">
        <f>+'12-2023'!G76</f>
        <v>12254.71</v>
      </c>
      <c r="F76" s="13">
        <f>+'12-2023'!H76</f>
        <v>8858.83</v>
      </c>
      <c r="G76" s="13">
        <f>+'12-2023'!I76+'12-2023'!T76</f>
        <v>5037.6799999999994</v>
      </c>
      <c r="H76" s="13">
        <f>+'12-2023'!J76</f>
        <v>23908.65</v>
      </c>
      <c r="I76" s="13">
        <f>+'12-2023'!K76</f>
        <v>32044.55</v>
      </c>
      <c r="J76" s="13">
        <f>+'12-2023'!L76</f>
        <v>1896.51</v>
      </c>
      <c r="K76" s="13">
        <f>+'12-2023'!M76</f>
        <v>0</v>
      </c>
      <c r="L76" s="13">
        <f>+'12-2023'!N76</f>
        <v>1024.97</v>
      </c>
      <c r="M76" s="13">
        <f>+'12-2023'!O76</f>
        <v>0</v>
      </c>
      <c r="N76" s="15">
        <f t="shared" si="1"/>
        <v>1916328.8766666665</v>
      </c>
      <c r="P76" s="17"/>
    </row>
    <row r="77" spans="1:16" s="16" customFormat="1" ht="12" customHeight="1" x14ac:dyDescent="0.3">
      <c r="A77" s="11">
        <v>71</v>
      </c>
      <c r="B77" s="18" t="s">
        <v>92</v>
      </c>
      <c r="C77" s="13">
        <f>+'12-2023'!E77+'12-2023'!R77+'12-2023'!U77</f>
        <v>3414072.0533333332</v>
      </c>
      <c r="D77" s="13">
        <f>+'12-2023'!F77+'12-2023'!S77</f>
        <v>545954.07999999996</v>
      </c>
      <c r="E77" s="13">
        <f>+'12-2023'!G77</f>
        <v>26521.66</v>
      </c>
      <c r="F77" s="13">
        <f>+'12-2023'!H77</f>
        <v>19172.29</v>
      </c>
      <c r="G77" s="13">
        <f>+'12-2023'!I77+'12-2023'!T77</f>
        <v>20267.669999999998</v>
      </c>
      <c r="H77" s="13">
        <f>+'12-2023'!J77</f>
        <v>59371.92</v>
      </c>
      <c r="I77" s="13">
        <f>+'12-2023'!K77</f>
        <v>79575.64</v>
      </c>
      <c r="J77" s="13">
        <f>+'12-2023'!L77</f>
        <v>4104.43</v>
      </c>
      <c r="K77" s="13">
        <f>+'12-2023'!M77</f>
        <v>0</v>
      </c>
      <c r="L77" s="13">
        <f>+'12-2023'!N77</f>
        <v>2218.2399999999998</v>
      </c>
      <c r="M77" s="13">
        <f>+'12-2023'!O77</f>
        <v>0</v>
      </c>
      <c r="N77" s="15">
        <f t="shared" si="1"/>
        <v>4171257.9833333339</v>
      </c>
      <c r="P77" s="17"/>
    </row>
    <row r="78" spans="1:16" s="16" customFormat="1" ht="12" customHeight="1" x14ac:dyDescent="0.3">
      <c r="A78" s="11">
        <v>72</v>
      </c>
      <c r="B78" s="18" t="s">
        <v>93</v>
      </c>
      <c r="C78" s="13">
        <f>+'12-2023'!E78+'12-2023'!R78+'12-2023'!U78</f>
        <v>2033614.0466666669</v>
      </c>
      <c r="D78" s="13">
        <f>+'12-2023'!F78+'12-2023'!S78</f>
        <v>568065.23</v>
      </c>
      <c r="E78" s="13">
        <f>+'12-2023'!G78</f>
        <v>22544.49</v>
      </c>
      <c r="F78" s="13">
        <f>+'12-2023'!H78</f>
        <v>16297.23</v>
      </c>
      <c r="G78" s="13">
        <f>+'12-2023'!I78+'12-2023'!T78</f>
        <v>151251.88999999998</v>
      </c>
      <c r="H78" s="13">
        <f>+'12-2023'!J78</f>
        <v>58723.71</v>
      </c>
      <c r="I78" s="13">
        <f>+'12-2023'!K78</f>
        <v>78706.84</v>
      </c>
      <c r="J78" s="13">
        <f>+'12-2023'!L78</f>
        <v>3488.94</v>
      </c>
      <c r="K78" s="13">
        <f>+'12-2023'!M78</f>
        <v>0</v>
      </c>
      <c r="L78" s="13">
        <f>+'12-2023'!N78</f>
        <v>1885.6</v>
      </c>
      <c r="M78" s="13">
        <f>+'12-2023'!O78</f>
        <v>0</v>
      </c>
      <c r="N78" s="15">
        <f t="shared" si="1"/>
        <v>2934577.976666667</v>
      </c>
      <c r="P78" s="17"/>
    </row>
    <row r="79" spans="1:16" s="16" customFormat="1" ht="12" customHeight="1" x14ac:dyDescent="0.3">
      <c r="A79" s="11">
        <v>73</v>
      </c>
      <c r="B79" s="18" t="s">
        <v>94</v>
      </c>
      <c r="C79" s="13">
        <f>+'12-2023'!E79+'12-2023'!R79+'12-2023'!U79</f>
        <v>1449614.5433333332</v>
      </c>
      <c r="D79" s="13">
        <f>+'12-2023'!F79+'12-2023'!S79</f>
        <v>210200.85</v>
      </c>
      <c r="E79" s="13">
        <f>+'12-2023'!G79</f>
        <v>15444.61</v>
      </c>
      <c r="F79" s="13">
        <f>+'12-2023'!H79</f>
        <v>11164.78</v>
      </c>
      <c r="G79" s="13">
        <f>+'12-2023'!I79+'12-2023'!T79</f>
        <v>7309.85</v>
      </c>
      <c r="H79" s="13">
        <f>+'12-2023'!J79</f>
        <v>21386.77</v>
      </c>
      <c r="I79" s="13">
        <f>+'12-2023'!K79</f>
        <v>28664.48</v>
      </c>
      <c r="J79" s="13">
        <f>+'12-2023'!L79</f>
        <v>2390.17</v>
      </c>
      <c r="K79" s="13">
        <f>+'12-2023'!M79</f>
        <v>0</v>
      </c>
      <c r="L79" s="13">
        <f>+'12-2023'!N79</f>
        <v>1291.77</v>
      </c>
      <c r="M79" s="13">
        <f>+'12-2023'!O79</f>
        <v>0</v>
      </c>
      <c r="N79" s="15">
        <f t="shared" si="1"/>
        <v>1747467.8233333335</v>
      </c>
      <c r="P79" s="17"/>
    </row>
    <row r="80" spans="1:16" s="16" customFormat="1" ht="12" customHeight="1" x14ac:dyDescent="0.3">
      <c r="A80" s="11">
        <v>74</v>
      </c>
      <c r="B80" s="18" t="s">
        <v>95</v>
      </c>
      <c r="C80" s="13">
        <f>+'12-2023'!E80+'12-2023'!R80+'12-2023'!U80</f>
        <v>4921306.3566666674</v>
      </c>
      <c r="D80" s="13">
        <f>+'12-2023'!F80+'12-2023'!S80</f>
        <v>793692.38</v>
      </c>
      <c r="E80" s="13">
        <f>+'12-2023'!G80</f>
        <v>53552.07</v>
      </c>
      <c r="F80" s="13">
        <f>+'12-2023'!H80</f>
        <v>38712.36</v>
      </c>
      <c r="G80" s="13">
        <f>+'12-2023'!I80+'12-2023'!T80</f>
        <v>18415.91</v>
      </c>
      <c r="H80" s="13">
        <f>+'12-2023'!J80</f>
        <v>85583.6</v>
      </c>
      <c r="I80" s="13">
        <f>+'12-2023'!K80</f>
        <v>114706.91</v>
      </c>
      <c r="J80" s="13">
        <f>+'12-2023'!L80</f>
        <v>8287.6</v>
      </c>
      <c r="K80" s="13">
        <f>+'12-2023'!M80</f>
        <v>443151.62</v>
      </c>
      <c r="L80" s="13">
        <f>+'12-2023'!N80</f>
        <v>4479.04</v>
      </c>
      <c r="M80" s="13">
        <f>+'12-2023'!O80</f>
        <v>0</v>
      </c>
      <c r="N80" s="15">
        <f t="shared" si="1"/>
        <v>6481887.8466666676</v>
      </c>
      <c r="P80" s="17"/>
    </row>
    <row r="81" spans="1:17" s="16" customFormat="1" ht="12" customHeight="1" x14ac:dyDescent="0.3">
      <c r="A81" s="11">
        <v>75</v>
      </c>
      <c r="B81" s="18" t="s">
        <v>96</v>
      </c>
      <c r="C81" s="13">
        <f>+'12-2023'!E81+'12-2023'!R81+'12-2023'!U81</f>
        <v>2481711.3633333333</v>
      </c>
      <c r="D81" s="13">
        <f>+'12-2023'!F81+'12-2023'!S81</f>
        <v>399936.97000000003</v>
      </c>
      <c r="E81" s="13">
        <f>+'12-2023'!G81</f>
        <v>24650.53</v>
      </c>
      <c r="F81" s="13">
        <f>+'12-2023'!H81</f>
        <v>17819.669999999998</v>
      </c>
      <c r="G81" s="13">
        <f>+'12-2023'!I81+'12-2023'!T81</f>
        <v>139737.06</v>
      </c>
      <c r="H81" s="13">
        <f>+'12-2023'!J81</f>
        <v>57243.49</v>
      </c>
      <c r="I81" s="13">
        <f>+'12-2023'!K81</f>
        <v>76722.92</v>
      </c>
      <c r="J81" s="13">
        <f>+'12-2023'!L81</f>
        <v>3814.86</v>
      </c>
      <c r="K81" s="13">
        <f>+'12-2023'!M81</f>
        <v>0</v>
      </c>
      <c r="L81" s="13">
        <f>+'12-2023'!N81</f>
        <v>2061.7399999999998</v>
      </c>
      <c r="M81" s="13">
        <f>+'12-2023'!O81</f>
        <v>0</v>
      </c>
      <c r="N81" s="15">
        <f t="shared" si="1"/>
        <v>3203698.6033333335</v>
      </c>
      <c r="P81" s="17"/>
    </row>
    <row r="82" spans="1:17" s="16" customFormat="1" ht="12" customHeight="1" x14ac:dyDescent="0.3">
      <c r="A82" s="11">
        <v>76</v>
      </c>
      <c r="B82" s="18" t="s">
        <v>97</v>
      </c>
      <c r="C82" s="13">
        <f>+'12-2023'!E82+'12-2023'!R82+'12-2023'!U82</f>
        <v>2316015.7433333332</v>
      </c>
      <c r="D82" s="13">
        <f>+'12-2023'!F82+'12-2023'!S82</f>
        <v>545859.92000000004</v>
      </c>
      <c r="E82" s="13">
        <f>+'12-2023'!G82</f>
        <v>22108.25</v>
      </c>
      <c r="F82" s="13">
        <f>+'12-2023'!H82</f>
        <v>15981.87</v>
      </c>
      <c r="G82" s="13">
        <f>+'12-2023'!I82+'12-2023'!T82</f>
        <v>181797.52</v>
      </c>
      <c r="H82" s="13">
        <f>+'12-2023'!J82</f>
        <v>59760.959999999999</v>
      </c>
      <c r="I82" s="13">
        <f>+'12-2023'!K82</f>
        <v>80097.06</v>
      </c>
      <c r="J82" s="13">
        <f>+'12-2023'!L82</f>
        <v>3421.42</v>
      </c>
      <c r="K82" s="13">
        <f>+'12-2023'!M82</f>
        <v>0</v>
      </c>
      <c r="L82" s="13">
        <f>+'12-2023'!N82</f>
        <v>1849.11</v>
      </c>
      <c r="M82" s="13">
        <f>+'12-2023'!O82</f>
        <v>0</v>
      </c>
      <c r="N82" s="15">
        <f t="shared" si="1"/>
        <v>3226891.853333333</v>
      </c>
      <c r="P82" s="17"/>
    </row>
    <row r="83" spans="1:17" s="16" customFormat="1" ht="12" customHeight="1" x14ac:dyDescent="0.3">
      <c r="A83" s="11">
        <v>77</v>
      </c>
      <c r="B83" s="18" t="s">
        <v>98</v>
      </c>
      <c r="C83" s="13">
        <f>+'12-2023'!E83+'12-2023'!R83+'12-2023'!U83</f>
        <v>4207657.620000001</v>
      </c>
      <c r="D83" s="13">
        <f>+'12-2023'!F83+'12-2023'!S83</f>
        <v>781315.51</v>
      </c>
      <c r="E83" s="13">
        <f>+'12-2023'!G83</f>
        <v>37269.300000000003</v>
      </c>
      <c r="F83" s="13">
        <f>+'12-2023'!H83</f>
        <v>26941.67</v>
      </c>
      <c r="G83" s="13">
        <f>+'12-2023'!I83+'12-2023'!T83</f>
        <v>361116.56</v>
      </c>
      <c r="H83" s="13">
        <f>+'12-2023'!J83</f>
        <v>129131.52</v>
      </c>
      <c r="I83" s="13">
        <f>+'12-2023'!K83</f>
        <v>173073.78</v>
      </c>
      <c r="J83" s="13">
        <f>+'12-2023'!L83</f>
        <v>5767.72</v>
      </c>
      <c r="K83" s="13">
        <f>+'12-2023'!M83</f>
        <v>0</v>
      </c>
      <c r="L83" s="13">
        <f>+'12-2023'!N83</f>
        <v>3117.17</v>
      </c>
      <c r="M83" s="13">
        <f>+'12-2023'!O83</f>
        <v>0</v>
      </c>
      <c r="N83" s="15">
        <f t="shared" si="1"/>
        <v>5725390.8499999996</v>
      </c>
      <c r="P83" s="17"/>
    </row>
    <row r="84" spans="1:17" s="16" customFormat="1" ht="12" customHeight="1" x14ac:dyDescent="0.3">
      <c r="A84" s="11">
        <v>78</v>
      </c>
      <c r="B84" s="18" t="s">
        <v>99</v>
      </c>
      <c r="C84" s="13">
        <f>+'12-2023'!E84+'12-2023'!R84+'12-2023'!U84</f>
        <v>19416325.013333332</v>
      </c>
      <c r="D84" s="13">
        <f>+'12-2023'!F84+'12-2023'!S84</f>
        <v>3532322.67</v>
      </c>
      <c r="E84" s="13">
        <f>+'12-2023'!G84</f>
        <v>257029.44</v>
      </c>
      <c r="F84" s="13">
        <f>+'12-2023'!H84</f>
        <v>185804.49</v>
      </c>
      <c r="G84" s="13">
        <f>+'12-2023'!I84+'12-2023'!T84</f>
        <v>88681.8</v>
      </c>
      <c r="H84" s="13">
        <f>+'12-2023'!J84</f>
        <v>413323.81</v>
      </c>
      <c r="I84" s="13">
        <f>+'12-2023'!K84</f>
        <v>553974.07999999996</v>
      </c>
      <c r="J84" s="13">
        <f>+'12-2023'!L84</f>
        <v>39777.32</v>
      </c>
      <c r="K84" s="13">
        <f>+'12-2023'!M84</f>
        <v>0</v>
      </c>
      <c r="L84" s="13">
        <f>+'12-2023'!N84</f>
        <v>21497.67</v>
      </c>
      <c r="M84" s="13">
        <f>+'12-2023'!O84</f>
        <v>2476780</v>
      </c>
      <c r="N84" s="15">
        <f t="shared" si="1"/>
        <v>26985516.293333329</v>
      </c>
      <c r="P84" s="17"/>
      <c r="Q84" s="17"/>
    </row>
    <row r="85" spans="1:17" s="16" customFormat="1" ht="12" customHeight="1" x14ac:dyDescent="0.3">
      <c r="A85" s="11">
        <v>79</v>
      </c>
      <c r="B85" s="18" t="s">
        <v>100</v>
      </c>
      <c r="C85" s="13">
        <f>+'12-2023'!E85+'12-2023'!R85+'12-2023'!U85</f>
        <v>3169814.3366666664</v>
      </c>
      <c r="D85" s="13">
        <f>+'12-2023'!F85+'12-2023'!S85</f>
        <v>633879.43999999994</v>
      </c>
      <c r="E85" s="13">
        <f>+'12-2023'!G85</f>
        <v>32618.34</v>
      </c>
      <c r="F85" s="13">
        <f>+'12-2023'!H85</f>
        <v>23579.53</v>
      </c>
      <c r="G85" s="13">
        <f>+'12-2023'!I85+'12-2023'!T85</f>
        <v>17168.71</v>
      </c>
      <c r="H85" s="13">
        <f>+'12-2023'!J85</f>
        <v>81347.7</v>
      </c>
      <c r="I85" s="13">
        <f>+'12-2023'!K85</f>
        <v>109029.57</v>
      </c>
      <c r="J85" s="13">
        <f>+'12-2023'!L85</f>
        <v>5047.9399999999996</v>
      </c>
      <c r="K85" s="13">
        <f>+'12-2023'!M85</f>
        <v>0</v>
      </c>
      <c r="L85" s="13">
        <f>+'12-2023'!N85</f>
        <v>2728.16</v>
      </c>
      <c r="M85" s="13">
        <f>+'12-2023'!O85</f>
        <v>226454</v>
      </c>
      <c r="N85" s="15">
        <f t="shared" si="1"/>
        <v>4301667.7266666666</v>
      </c>
      <c r="P85" s="17"/>
    </row>
    <row r="86" spans="1:17" s="16" customFormat="1" ht="12" customHeight="1" x14ac:dyDescent="0.3">
      <c r="A86" s="11">
        <v>80</v>
      </c>
      <c r="B86" s="18" t="s">
        <v>101</v>
      </c>
      <c r="C86" s="13">
        <f>+'12-2023'!E86+'12-2023'!R86+'12-2023'!U86</f>
        <v>2197496.8199999998</v>
      </c>
      <c r="D86" s="13">
        <f>+'12-2023'!F86+'12-2023'!S86</f>
        <v>469728.88</v>
      </c>
      <c r="E86" s="13">
        <f>+'12-2023'!G86</f>
        <v>27968.62</v>
      </c>
      <c r="F86" s="13">
        <f>+'12-2023'!H86</f>
        <v>20218.29</v>
      </c>
      <c r="G86" s="13">
        <f>+'12-2023'!I86+'12-2023'!T86</f>
        <v>17535.88</v>
      </c>
      <c r="H86" s="13">
        <f>+'12-2023'!J86</f>
        <v>51248.87</v>
      </c>
      <c r="I86" s="13">
        <f>+'12-2023'!K86</f>
        <v>68688.39</v>
      </c>
      <c r="J86" s="13">
        <f>+'12-2023'!L86</f>
        <v>4328.3599999999997</v>
      </c>
      <c r="K86" s="13">
        <f>+'12-2023'!M86</f>
        <v>0</v>
      </c>
      <c r="L86" s="13">
        <f>+'12-2023'!N86</f>
        <v>2339.27</v>
      </c>
      <c r="M86" s="13">
        <f>+'12-2023'!O86</f>
        <v>0</v>
      </c>
      <c r="N86" s="15">
        <f t="shared" si="1"/>
        <v>2859553.38</v>
      </c>
      <c r="P86" s="17"/>
    </row>
    <row r="87" spans="1:17" s="16" customFormat="1" ht="12" customHeight="1" x14ac:dyDescent="0.3">
      <c r="A87" s="11">
        <v>81</v>
      </c>
      <c r="B87" s="18" t="s">
        <v>102</v>
      </c>
      <c r="C87" s="13">
        <f>+'12-2023'!E87+'12-2023'!R87+'12-2023'!U87</f>
        <v>3335146.1033333335</v>
      </c>
      <c r="D87" s="13">
        <f>+'12-2023'!F87+'12-2023'!S87</f>
        <v>860953.29999999993</v>
      </c>
      <c r="E87" s="13">
        <f>+'12-2023'!G87</f>
        <v>32056.2</v>
      </c>
      <c r="F87" s="13">
        <f>+'12-2023'!H87</f>
        <v>23173.17</v>
      </c>
      <c r="G87" s="13">
        <f>+'12-2023'!I87+'12-2023'!T87</f>
        <v>351847.84</v>
      </c>
      <c r="H87" s="13">
        <f>+'12-2023'!J87</f>
        <v>105994.31</v>
      </c>
      <c r="I87" s="13">
        <f>+'12-2023'!K87</f>
        <v>142063.20000000001</v>
      </c>
      <c r="J87" s="13">
        <f>+'12-2023'!L87</f>
        <v>4960.95</v>
      </c>
      <c r="K87" s="13">
        <f>+'12-2023'!M87</f>
        <v>0</v>
      </c>
      <c r="L87" s="13">
        <f>+'12-2023'!N87</f>
        <v>2681.15</v>
      </c>
      <c r="M87" s="13">
        <f>+'12-2023'!O87</f>
        <v>0</v>
      </c>
      <c r="N87" s="15">
        <f t="shared" si="1"/>
        <v>4858876.2233333336</v>
      </c>
      <c r="P87" s="17"/>
    </row>
    <row r="88" spans="1:17" s="16" customFormat="1" ht="12" customHeight="1" x14ac:dyDescent="0.3">
      <c r="A88" s="11">
        <v>82</v>
      </c>
      <c r="B88" s="18" t="s">
        <v>103</v>
      </c>
      <c r="C88" s="13">
        <f>+'12-2023'!E88+'12-2023'!R88+'12-2023'!U88</f>
        <v>1838389.6866666665</v>
      </c>
      <c r="D88" s="13">
        <f>+'12-2023'!F88+'12-2023'!S88</f>
        <v>260425.4</v>
      </c>
      <c r="E88" s="13">
        <f>+'12-2023'!G88</f>
        <v>19781.830000000002</v>
      </c>
      <c r="F88" s="13">
        <f>+'12-2023'!H88</f>
        <v>14300.12</v>
      </c>
      <c r="G88" s="13">
        <f>+'12-2023'!I88+'12-2023'!T88</f>
        <v>267786.31</v>
      </c>
      <c r="H88" s="13">
        <f>+'12-2023'!J88</f>
        <v>33513.480000000003</v>
      </c>
      <c r="I88" s="13">
        <f>+'12-2023'!K88</f>
        <v>44917.81</v>
      </c>
      <c r="J88" s="13">
        <f>+'12-2023'!L88</f>
        <v>3061.39</v>
      </c>
      <c r="K88" s="13">
        <f>+'12-2023'!M88</f>
        <v>0</v>
      </c>
      <c r="L88" s="13">
        <f>+'12-2023'!N88</f>
        <v>1654.53</v>
      </c>
      <c r="M88" s="13">
        <f>+'12-2023'!O88</f>
        <v>0</v>
      </c>
      <c r="N88" s="15">
        <f t="shared" si="1"/>
        <v>2483830.5566666666</v>
      </c>
      <c r="P88" s="17"/>
    </row>
    <row r="89" spans="1:17" s="16" customFormat="1" ht="12" customHeight="1" x14ac:dyDescent="0.3">
      <c r="A89" s="11">
        <v>83</v>
      </c>
      <c r="B89" s="18" t="s">
        <v>104</v>
      </c>
      <c r="C89" s="13">
        <f>+'12-2023'!E89+'12-2023'!R89+'12-2023'!U89</f>
        <v>1877881.24</v>
      </c>
      <c r="D89" s="13">
        <f>+'12-2023'!F89+'12-2023'!S89</f>
        <v>280470.87</v>
      </c>
      <c r="E89" s="13">
        <f>+'12-2023'!G89</f>
        <v>19006.3</v>
      </c>
      <c r="F89" s="13">
        <f>+'12-2023'!H89</f>
        <v>13739.5</v>
      </c>
      <c r="G89" s="13">
        <f>+'12-2023'!I89+'12-2023'!T89</f>
        <v>12806.16</v>
      </c>
      <c r="H89" s="13">
        <f>+'12-2023'!J89</f>
        <v>37491.879999999997</v>
      </c>
      <c r="I89" s="13">
        <f>+'12-2023'!K89</f>
        <v>50250.02</v>
      </c>
      <c r="J89" s="13">
        <f>+'12-2023'!L89</f>
        <v>2941.37</v>
      </c>
      <c r="K89" s="13">
        <f>+'12-2023'!M89</f>
        <v>0</v>
      </c>
      <c r="L89" s="13">
        <f>+'12-2023'!N89</f>
        <v>1589.67</v>
      </c>
      <c r="M89" s="13">
        <f>+'12-2023'!O89</f>
        <v>0</v>
      </c>
      <c r="N89" s="15">
        <f t="shared" si="1"/>
        <v>2296177.0099999998</v>
      </c>
      <c r="P89" s="17"/>
    </row>
    <row r="90" spans="1:17" s="16" customFormat="1" ht="12" customHeight="1" x14ac:dyDescent="0.3">
      <c r="A90" s="11">
        <v>84</v>
      </c>
      <c r="B90" s="18" t="s">
        <v>105</v>
      </c>
      <c r="C90" s="13">
        <f>+'12-2023'!E90+'12-2023'!R90+'12-2023'!U90</f>
        <v>2253553.0499999998</v>
      </c>
      <c r="D90" s="13">
        <f>+'12-2023'!F90+'12-2023'!S90</f>
        <v>369142.42</v>
      </c>
      <c r="E90" s="13">
        <f>+'12-2023'!G90</f>
        <v>22320.61</v>
      </c>
      <c r="F90" s="13">
        <f>+'12-2023'!H90</f>
        <v>16135.38</v>
      </c>
      <c r="G90" s="13">
        <f>+'12-2023'!I90+'12-2023'!T90</f>
        <v>5718.37</v>
      </c>
      <c r="H90" s="13">
        <f>+'12-2023'!J90</f>
        <v>16756.96</v>
      </c>
      <c r="I90" s="13">
        <f>+'12-2023'!K90</f>
        <v>22459.200000000001</v>
      </c>
      <c r="J90" s="13">
        <f>+'12-2023'!L90</f>
        <v>3454.29</v>
      </c>
      <c r="K90" s="13">
        <f>+'12-2023'!M90</f>
        <v>84628.72</v>
      </c>
      <c r="L90" s="13">
        <f>+'12-2023'!N90</f>
        <v>1866.87</v>
      </c>
      <c r="M90" s="13">
        <f>+'12-2023'!O90</f>
        <v>96220</v>
      </c>
      <c r="N90" s="15">
        <f t="shared" si="1"/>
        <v>2892255.87</v>
      </c>
      <c r="P90" s="17"/>
    </row>
    <row r="91" spans="1:17" s="16" customFormat="1" ht="12" customHeight="1" x14ac:dyDescent="0.3">
      <c r="A91" s="11">
        <v>85</v>
      </c>
      <c r="B91" s="18" t="s">
        <v>106</v>
      </c>
      <c r="C91" s="13">
        <f>+'12-2023'!E91+'12-2023'!R91+'12-2023'!U91</f>
        <v>1431596.5166666664</v>
      </c>
      <c r="D91" s="13">
        <f>+'12-2023'!F91+'12-2023'!S91</f>
        <v>243154.78</v>
      </c>
      <c r="E91" s="13">
        <f>+'12-2023'!G91</f>
        <v>12636.04</v>
      </c>
      <c r="F91" s="13">
        <f>+'12-2023'!H91</f>
        <v>9134.49</v>
      </c>
      <c r="G91" s="13">
        <f>+'12-2023'!I91+'12-2023'!T91</f>
        <v>7268.22</v>
      </c>
      <c r="H91" s="13">
        <f>+'12-2023'!J91</f>
        <v>21302.41</v>
      </c>
      <c r="I91" s="13">
        <f>+'12-2023'!K91</f>
        <v>28551.43</v>
      </c>
      <c r="J91" s="13">
        <f>+'12-2023'!L91</f>
        <v>1955.53</v>
      </c>
      <c r="K91" s="13">
        <f>+'12-2023'!M91</f>
        <v>0</v>
      </c>
      <c r="L91" s="13">
        <f>+'12-2023'!N91</f>
        <v>1056.8599999999999</v>
      </c>
      <c r="M91" s="13">
        <f>+'12-2023'!O91</f>
        <v>0</v>
      </c>
      <c r="N91" s="15">
        <f t="shared" si="1"/>
        <v>1756656.2766666664</v>
      </c>
      <c r="P91" s="17"/>
    </row>
    <row r="92" spans="1:17" s="16" customFormat="1" ht="12" customHeight="1" x14ac:dyDescent="0.3">
      <c r="A92" s="11">
        <v>86</v>
      </c>
      <c r="B92" s="18" t="s">
        <v>107</v>
      </c>
      <c r="C92" s="13">
        <f>+'12-2023'!E92+'12-2023'!R92+'12-2023'!U92</f>
        <v>2134083.3533333335</v>
      </c>
      <c r="D92" s="13">
        <f>+'12-2023'!F92+'12-2023'!S92</f>
        <v>422736.3</v>
      </c>
      <c r="E92" s="13">
        <f>+'12-2023'!G92</f>
        <v>23014.6</v>
      </c>
      <c r="F92" s="13">
        <f>+'12-2023'!H92</f>
        <v>16637.060000000001</v>
      </c>
      <c r="G92" s="13">
        <f>+'12-2023'!I92+'12-2023'!T92</f>
        <v>10527.66</v>
      </c>
      <c r="H92" s="13">
        <f>+'12-2023'!J92</f>
        <v>49586.58</v>
      </c>
      <c r="I92" s="13">
        <f>+'12-2023'!K92</f>
        <v>66460.44</v>
      </c>
      <c r="J92" s="13">
        <f>+'12-2023'!L92</f>
        <v>3561.69</v>
      </c>
      <c r="K92" s="13">
        <f>+'12-2023'!M92</f>
        <v>0</v>
      </c>
      <c r="L92" s="13">
        <f>+'12-2023'!N92</f>
        <v>1924.92</v>
      </c>
      <c r="M92" s="13">
        <f>+'12-2023'!O92</f>
        <v>0</v>
      </c>
      <c r="N92" s="15">
        <f t="shared" si="1"/>
        <v>2728532.6033333335</v>
      </c>
      <c r="P92" s="17"/>
    </row>
    <row r="93" spans="1:17" s="16" customFormat="1" ht="12" customHeight="1" x14ac:dyDescent="0.3">
      <c r="A93" s="11">
        <v>87</v>
      </c>
      <c r="B93" s="18" t="s">
        <v>108</v>
      </c>
      <c r="C93" s="13">
        <f>+'12-2023'!E93+'12-2023'!R93+'12-2023'!U93</f>
        <v>3404020.87</v>
      </c>
      <c r="D93" s="13">
        <f>+'12-2023'!F93+'12-2023'!S93</f>
        <v>617459.62</v>
      </c>
      <c r="E93" s="13">
        <f>+'12-2023'!G93</f>
        <v>31541.89</v>
      </c>
      <c r="F93" s="13">
        <f>+'12-2023'!H93</f>
        <v>22801.37</v>
      </c>
      <c r="G93" s="13">
        <f>+'12-2023'!I93+'12-2023'!T93</f>
        <v>28082.73</v>
      </c>
      <c r="H93" s="13">
        <f>+'12-2023'!J93</f>
        <v>82131.22</v>
      </c>
      <c r="I93" s="13">
        <f>+'12-2023'!K93</f>
        <v>110079.72</v>
      </c>
      <c r="J93" s="13">
        <f>+'12-2023'!L93</f>
        <v>4881.3500000000004</v>
      </c>
      <c r="K93" s="13">
        <f>+'12-2023'!M93</f>
        <v>0</v>
      </c>
      <c r="L93" s="13">
        <f>+'12-2023'!N93</f>
        <v>2638.13</v>
      </c>
      <c r="M93" s="13">
        <f>+'12-2023'!O93</f>
        <v>0</v>
      </c>
      <c r="N93" s="15">
        <f t="shared" si="1"/>
        <v>4303636.9000000004</v>
      </c>
      <c r="P93" s="17"/>
    </row>
    <row r="94" spans="1:17" s="16" customFormat="1" ht="12" customHeight="1" x14ac:dyDescent="0.3">
      <c r="A94" s="11">
        <v>88</v>
      </c>
      <c r="B94" s="18" t="s">
        <v>109</v>
      </c>
      <c r="C94" s="13">
        <f>+'12-2023'!E94+'12-2023'!R94+'12-2023'!U94</f>
        <v>1482272.5500000003</v>
      </c>
      <c r="D94" s="13">
        <f>+'12-2023'!F94+'12-2023'!S94</f>
        <v>140882.29</v>
      </c>
      <c r="E94" s="13">
        <f>+'12-2023'!G94</f>
        <v>13448.38</v>
      </c>
      <c r="F94" s="13">
        <f>+'12-2023'!H94</f>
        <v>9721.7199999999993</v>
      </c>
      <c r="G94" s="13">
        <f>+'12-2023'!I94+'12-2023'!T94</f>
        <v>1549.3</v>
      </c>
      <c r="H94" s="13">
        <f>+'12-2023'!J94</f>
        <v>4535.03</v>
      </c>
      <c r="I94" s="13">
        <f>+'12-2023'!K94</f>
        <v>6078.26</v>
      </c>
      <c r="J94" s="13">
        <f>+'12-2023'!L94</f>
        <v>2081.2399999999998</v>
      </c>
      <c r="K94" s="13">
        <f>+'12-2023'!M94</f>
        <v>22815.45</v>
      </c>
      <c r="L94" s="13">
        <f>+'12-2023'!N94</f>
        <v>1124.81</v>
      </c>
      <c r="M94" s="13">
        <f>+'12-2023'!O94</f>
        <v>15616</v>
      </c>
      <c r="N94" s="15">
        <f t="shared" si="1"/>
        <v>1700125.0300000003</v>
      </c>
      <c r="P94" s="17"/>
    </row>
    <row r="95" spans="1:17" s="16" customFormat="1" ht="12" customHeight="1" x14ac:dyDescent="0.3">
      <c r="A95" s="11">
        <v>89</v>
      </c>
      <c r="B95" s="18" t="s">
        <v>110</v>
      </c>
      <c r="C95" s="13">
        <f>+'12-2023'!E95+'12-2023'!R95+'12-2023'!U95</f>
        <v>39138549.576666668</v>
      </c>
      <c r="D95" s="13">
        <f>+'12-2023'!F95+'12-2023'!S95</f>
        <v>6195910.79</v>
      </c>
      <c r="E95" s="13">
        <f>+'12-2023'!G95</f>
        <v>436812.15</v>
      </c>
      <c r="F95" s="13">
        <f>+'12-2023'!H95</f>
        <v>315767.94</v>
      </c>
      <c r="G95" s="13">
        <f>+'12-2023'!I95+'12-2023'!T95</f>
        <v>145303.66</v>
      </c>
      <c r="H95" s="13">
        <f>+'12-2023'!J95</f>
        <v>678620.97</v>
      </c>
      <c r="I95" s="13">
        <f>+'12-2023'!K95</f>
        <v>909549.41</v>
      </c>
      <c r="J95" s="13">
        <f>+'12-2023'!L95</f>
        <v>67600.100000000006</v>
      </c>
      <c r="K95" s="13">
        <f>+'12-2023'!M95</f>
        <v>0</v>
      </c>
      <c r="L95" s="13">
        <f>+'12-2023'!N95</f>
        <v>36534.51</v>
      </c>
      <c r="M95" s="13">
        <f>+'12-2023'!O95</f>
        <v>36828</v>
      </c>
      <c r="N95" s="15">
        <f t="shared" si="1"/>
        <v>47961477.106666654</v>
      </c>
      <c r="P95" s="17"/>
    </row>
    <row r="96" spans="1:17" s="16" customFormat="1" ht="12" customHeight="1" x14ac:dyDescent="0.3">
      <c r="A96" s="11">
        <v>90</v>
      </c>
      <c r="B96" s="18" t="s">
        <v>111</v>
      </c>
      <c r="C96" s="13">
        <f>+'12-2023'!E96+'12-2023'!R96+'12-2023'!U96</f>
        <v>1324322.1966666665</v>
      </c>
      <c r="D96" s="13">
        <f>+'12-2023'!F96+'12-2023'!S96</f>
        <v>168885.97</v>
      </c>
      <c r="E96" s="13">
        <f>+'12-2023'!G96</f>
        <v>14542.87</v>
      </c>
      <c r="F96" s="13">
        <f>+'12-2023'!H96</f>
        <v>10512.92</v>
      </c>
      <c r="G96" s="13">
        <f>+'12-2023'!I96+'12-2023'!T96</f>
        <v>3049.69</v>
      </c>
      <c r="H96" s="13">
        <f>+'12-2023'!J96</f>
        <v>8928.58</v>
      </c>
      <c r="I96" s="13">
        <f>+'12-2023'!K96</f>
        <v>11966.89</v>
      </c>
      <c r="J96" s="13">
        <f>+'12-2023'!L96</f>
        <v>2250.62</v>
      </c>
      <c r="K96" s="13">
        <f>+'12-2023'!M96</f>
        <v>0</v>
      </c>
      <c r="L96" s="13">
        <f>+'12-2023'!N96</f>
        <v>1216.3499999999999</v>
      </c>
      <c r="M96" s="13">
        <f>+'12-2023'!O96</f>
        <v>0</v>
      </c>
      <c r="N96" s="15">
        <f t="shared" si="1"/>
        <v>1545676.0866666667</v>
      </c>
      <c r="P96" s="17"/>
    </row>
    <row r="97" spans="1:16" s="16" customFormat="1" ht="12" customHeight="1" x14ac:dyDescent="0.3">
      <c r="A97" s="11">
        <v>91</v>
      </c>
      <c r="B97" s="18" t="s">
        <v>112</v>
      </c>
      <c r="C97" s="13">
        <f>+'12-2023'!E97+'12-2023'!R97+'12-2023'!U97</f>
        <v>1369340.8066666669</v>
      </c>
      <c r="D97" s="13">
        <f>+'12-2023'!F97+'12-2023'!S97</f>
        <v>276723.22000000003</v>
      </c>
      <c r="E97" s="13">
        <f>+'12-2023'!G97</f>
        <v>15508.66</v>
      </c>
      <c r="F97" s="13">
        <f>+'12-2023'!H97</f>
        <v>11211.08</v>
      </c>
      <c r="G97" s="13">
        <f>+'12-2023'!I97+'12-2023'!T97</f>
        <v>5583.64</v>
      </c>
      <c r="H97" s="13">
        <f>+'12-2023'!J97</f>
        <v>26224.85</v>
      </c>
      <c r="I97" s="13">
        <f>+'12-2023'!K97</f>
        <v>35148.92</v>
      </c>
      <c r="J97" s="13">
        <f>+'12-2023'!L97</f>
        <v>2400.09</v>
      </c>
      <c r="K97" s="13">
        <f>+'12-2023'!M97</f>
        <v>0</v>
      </c>
      <c r="L97" s="13">
        <f>+'12-2023'!N97</f>
        <v>1297.1300000000001</v>
      </c>
      <c r="M97" s="13">
        <f>+'12-2023'!O97</f>
        <v>0</v>
      </c>
      <c r="N97" s="15">
        <f t="shared" si="1"/>
        <v>1743438.3966666667</v>
      </c>
      <c r="P97" s="17"/>
    </row>
    <row r="98" spans="1:16" s="16" customFormat="1" ht="12" customHeight="1" x14ac:dyDescent="0.3">
      <c r="A98" s="11">
        <v>92</v>
      </c>
      <c r="B98" s="18" t="s">
        <v>113</v>
      </c>
      <c r="C98" s="13">
        <f>+'12-2023'!E98+'12-2023'!R98+'12-2023'!U98</f>
        <v>1869620.1500000001</v>
      </c>
      <c r="D98" s="13">
        <f>+'12-2023'!F98+'12-2023'!S98</f>
        <v>416843.45</v>
      </c>
      <c r="E98" s="13">
        <f>+'12-2023'!G98</f>
        <v>20710.62</v>
      </c>
      <c r="F98" s="13">
        <f>+'12-2023'!H98</f>
        <v>14971.54</v>
      </c>
      <c r="G98" s="13">
        <f>+'12-2023'!I98+'12-2023'!T98</f>
        <v>14509.31</v>
      </c>
      <c r="H98" s="13">
        <f>+'12-2023'!J98</f>
        <v>42388.66</v>
      </c>
      <c r="I98" s="13">
        <f>+'12-2023'!K98</f>
        <v>56813.13</v>
      </c>
      <c r="J98" s="13">
        <f>+'12-2023'!L98</f>
        <v>3205.13</v>
      </c>
      <c r="K98" s="13">
        <f>+'12-2023'!M98</f>
        <v>0</v>
      </c>
      <c r="L98" s="13">
        <f>+'12-2023'!N98</f>
        <v>1732.21</v>
      </c>
      <c r="M98" s="13">
        <f>+'12-2023'!O98</f>
        <v>0</v>
      </c>
      <c r="N98" s="15">
        <f t="shared" si="1"/>
        <v>2440794.2000000002</v>
      </c>
      <c r="P98" s="17"/>
    </row>
    <row r="99" spans="1:16" s="16" customFormat="1" ht="12" customHeight="1" x14ac:dyDescent="0.3">
      <c r="A99" s="11">
        <v>93</v>
      </c>
      <c r="B99" s="18" t="s">
        <v>114</v>
      </c>
      <c r="C99" s="13">
        <f>+'12-2023'!E99+'12-2023'!R99+'12-2023'!U99</f>
        <v>2972247.8333333335</v>
      </c>
      <c r="D99" s="13">
        <f>+'12-2023'!F99+'12-2023'!S99</f>
        <v>683597.82</v>
      </c>
      <c r="E99" s="13">
        <f>+'12-2023'!G99</f>
        <v>28683.53</v>
      </c>
      <c r="F99" s="13">
        <f>+'12-2023'!H99</f>
        <v>20735.09</v>
      </c>
      <c r="G99" s="13">
        <f>+'12-2023'!I99+'12-2023'!T99</f>
        <v>353331.86</v>
      </c>
      <c r="H99" s="13">
        <f>+'12-2023'!J99</f>
        <v>95767.15</v>
      </c>
      <c r="I99" s="13">
        <f>+'12-2023'!K99</f>
        <v>128355.82</v>
      </c>
      <c r="J99" s="13">
        <f>+'12-2023'!L99</f>
        <v>4439</v>
      </c>
      <c r="K99" s="13">
        <f>+'12-2023'!M99</f>
        <v>0</v>
      </c>
      <c r="L99" s="13">
        <f>+'12-2023'!N99</f>
        <v>2399.06</v>
      </c>
      <c r="M99" s="13">
        <f>+'12-2023'!O99</f>
        <v>0</v>
      </c>
      <c r="N99" s="15">
        <f t="shared" si="1"/>
        <v>4289557.1633333322</v>
      </c>
      <c r="P99" s="17"/>
    </row>
    <row r="100" spans="1:16" s="16" customFormat="1" ht="12" customHeight="1" x14ac:dyDescent="0.3">
      <c r="A100" s="11">
        <v>94</v>
      </c>
      <c r="B100" s="18" t="s">
        <v>115</v>
      </c>
      <c r="C100" s="13">
        <f>+'12-2023'!E100+'12-2023'!R100+'12-2023'!U100</f>
        <v>3072459.2866666671</v>
      </c>
      <c r="D100" s="13">
        <f>+'12-2023'!F100+'12-2023'!S100</f>
        <v>607154.08000000007</v>
      </c>
      <c r="E100" s="13">
        <f>+'12-2023'!G100</f>
        <v>26914.35</v>
      </c>
      <c r="F100" s="13">
        <f>+'12-2023'!H100</f>
        <v>19456.169999999998</v>
      </c>
      <c r="G100" s="13">
        <f>+'12-2023'!I100+'12-2023'!T100</f>
        <v>280798.07</v>
      </c>
      <c r="H100" s="13">
        <f>+'12-2023'!J100</f>
        <v>98319.55</v>
      </c>
      <c r="I100" s="13">
        <f>+'12-2023'!K100</f>
        <v>131776.78</v>
      </c>
      <c r="J100" s="13">
        <f>+'12-2023'!L100</f>
        <v>4165.21</v>
      </c>
      <c r="K100" s="13">
        <f>+'12-2023'!M100</f>
        <v>0</v>
      </c>
      <c r="L100" s="13">
        <f>+'12-2023'!N100</f>
        <v>2251.09</v>
      </c>
      <c r="M100" s="13">
        <f>+'12-2023'!O100</f>
        <v>0</v>
      </c>
      <c r="N100" s="15">
        <f t="shared" si="1"/>
        <v>4243294.5866666669</v>
      </c>
      <c r="P100" s="17"/>
    </row>
    <row r="101" spans="1:16" s="16" customFormat="1" ht="12" customHeight="1" x14ac:dyDescent="0.3">
      <c r="A101" s="11">
        <v>96</v>
      </c>
      <c r="B101" s="18" t="s">
        <v>116</v>
      </c>
      <c r="C101" s="13">
        <f>+'12-2023'!E101+'12-2023'!R101+'12-2023'!U101</f>
        <v>4426664.456666667</v>
      </c>
      <c r="D101" s="13">
        <f>+'12-2023'!F101+'12-2023'!S101</f>
        <v>1175877.83</v>
      </c>
      <c r="E101" s="13">
        <f>+'12-2023'!G101</f>
        <v>43255.99</v>
      </c>
      <c r="F101" s="13">
        <f>+'12-2023'!H101</f>
        <v>31269.4</v>
      </c>
      <c r="G101" s="13">
        <f>+'12-2023'!I101+'12-2023'!T101</f>
        <v>633622.48</v>
      </c>
      <c r="H101" s="13">
        <f>+'12-2023'!J101</f>
        <v>167573.82</v>
      </c>
      <c r="I101" s="13">
        <f>+'12-2023'!K101</f>
        <v>224597.64</v>
      </c>
      <c r="J101" s="13">
        <f>+'12-2023'!L101</f>
        <v>6694.2</v>
      </c>
      <c r="K101" s="13">
        <f>+'12-2023'!M101</f>
        <v>0</v>
      </c>
      <c r="L101" s="13">
        <f>+'12-2023'!N101</f>
        <v>3617.89</v>
      </c>
      <c r="M101" s="13">
        <f>+'12-2023'!O101</f>
        <v>0</v>
      </c>
      <c r="N101" s="15">
        <f t="shared" si="1"/>
        <v>6713173.7066666679</v>
      </c>
      <c r="P101" s="17"/>
    </row>
    <row r="102" spans="1:16" s="16" customFormat="1" ht="12" customHeight="1" x14ac:dyDescent="0.3">
      <c r="A102" s="11">
        <v>97</v>
      </c>
      <c r="B102" s="18" t="s">
        <v>117</v>
      </c>
      <c r="C102" s="13">
        <f>+'12-2023'!E102+'12-2023'!R102+'12-2023'!U102</f>
        <v>7272597.5033333339</v>
      </c>
      <c r="D102" s="13">
        <f>+'12-2023'!F102+'12-2023'!S102</f>
        <v>1237626.58</v>
      </c>
      <c r="E102" s="13">
        <f>+'12-2023'!G102</f>
        <v>66772.22</v>
      </c>
      <c r="F102" s="13">
        <f>+'12-2023'!H102</f>
        <v>48269.09</v>
      </c>
      <c r="G102" s="13">
        <f>+'12-2023'!I102+'12-2023'!T102</f>
        <v>37758.18</v>
      </c>
      <c r="H102" s="13">
        <f>+'12-2023'!J102</f>
        <v>176840.69</v>
      </c>
      <c r="I102" s="13">
        <f>+'12-2023'!K102</f>
        <v>237017.94</v>
      </c>
      <c r="J102" s="13">
        <f>+'12-2023'!L102</f>
        <v>10333.52</v>
      </c>
      <c r="K102" s="13">
        <f>+'12-2023'!M102</f>
        <v>0</v>
      </c>
      <c r="L102" s="13">
        <f>+'12-2023'!N102</f>
        <v>5584.76</v>
      </c>
      <c r="M102" s="13">
        <f>+'12-2023'!O102</f>
        <v>748676</v>
      </c>
      <c r="N102" s="15">
        <f t="shared" si="1"/>
        <v>9841476.4833333325</v>
      </c>
      <c r="P102" s="17"/>
    </row>
    <row r="103" spans="1:16" s="16" customFormat="1" ht="12" customHeight="1" x14ac:dyDescent="0.3">
      <c r="A103" s="11">
        <v>98</v>
      </c>
      <c r="B103" s="18" t="s">
        <v>118</v>
      </c>
      <c r="C103" s="13">
        <f>+'12-2023'!E103+'12-2023'!R103+'12-2023'!U103</f>
        <v>1691342.8966666667</v>
      </c>
      <c r="D103" s="13">
        <f>+'12-2023'!F103+'12-2023'!S103</f>
        <v>185758.89</v>
      </c>
      <c r="E103" s="13">
        <f>+'12-2023'!G103</f>
        <v>21469.360000000001</v>
      </c>
      <c r="F103" s="13">
        <f>+'12-2023'!H103</f>
        <v>15520.03</v>
      </c>
      <c r="G103" s="13">
        <f>+'12-2023'!I103+'12-2023'!T103</f>
        <v>4924.29</v>
      </c>
      <c r="H103" s="13">
        <f>+'12-2023'!J103</f>
        <v>14359.73</v>
      </c>
      <c r="I103" s="13">
        <f>+'12-2023'!K103</f>
        <v>19246.21</v>
      </c>
      <c r="J103" s="13">
        <f>+'12-2023'!L103</f>
        <v>3322.55</v>
      </c>
      <c r="K103" s="13">
        <f>+'12-2023'!M103</f>
        <v>0</v>
      </c>
      <c r="L103" s="13">
        <f>+'12-2023'!N103</f>
        <v>1795.67</v>
      </c>
      <c r="M103" s="13">
        <f>+'12-2023'!O103</f>
        <v>10365</v>
      </c>
      <c r="N103" s="15">
        <f t="shared" si="1"/>
        <v>1968104.6266666667</v>
      </c>
      <c r="P103" s="17"/>
    </row>
    <row r="104" spans="1:16" s="16" customFormat="1" ht="12" customHeight="1" x14ac:dyDescent="0.3">
      <c r="A104" s="11">
        <v>99</v>
      </c>
      <c r="B104" s="18" t="s">
        <v>119</v>
      </c>
      <c r="C104" s="13">
        <f>+'12-2023'!E104+'12-2023'!R104+'12-2023'!U104</f>
        <v>5203335.3233333332</v>
      </c>
      <c r="D104" s="13">
        <f>+'12-2023'!F104+'12-2023'!S104</f>
        <v>1516849.45</v>
      </c>
      <c r="E104" s="13">
        <f>+'12-2023'!G104</f>
        <v>47612.21</v>
      </c>
      <c r="F104" s="13">
        <f>+'12-2023'!H104</f>
        <v>34418.480000000003</v>
      </c>
      <c r="G104" s="13">
        <f>+'12-2023'!I104+'12-2023'!T104</f>
        <v>55772.659999999996</v>
      </c>
      <c r="H104" s="13">
        <f>+'12-2023'!J104</f>
        <v>163266.26999999999</v>
      </c>
      <c r="I104" s="13">
        <f>+'12-2023'!K104</f>
        <v>218824.27</v>
      </c>
      <c r="J104" s="13">
        <f>+'12-2023'!L104</f>
        <v>7368.36</v>
      </c>
      <c r="K104" s="13">
        <f>+'12-2023'!M104</f>
        <v>0</v>
      </c>
      <c r="L104" s="13">
        <f>+'12-2023'!N104</f>
        <v>3982.24</v>
      </c>
      <c r="M104" s="13">
        <f>+'12-2023'!O104</f>
        <v>302139</v>
      </c>
      <c r="N104" s="15">
        <f t="shared" si="1"/>
        <v>7553568.2633333337</v>
      </c>
      <c r="P104" s="17"/>
    </row>
    <row r="105" spans="1:16" s="16" customFormat="1" ht="12" customHeight="1" x14ac:dyDescent="0.3">
      <c r="A105" s="11">
        <v>100</v>
      </c>
      <c r="B105" s="18" t="s">
        <v>120</v>
      </c>
      <c r="C105" s="13">
        <f>+'12-2023'!E105+'12-2023'!R105+'12-2023'!U105</f>
        <v>2627734.8366666669</v>
      </c>
      <c r="D105" s="13">
        <f>+'12-2023'!F105+'12-2023'!S105</f>
        <v>848190.27</v>
      </c>
      <c r="E105" s="13">
        <f>+'12-2023'!G105</f>
        <v>25976.880000000001</v>
      </c>
      <c r="F105" s="13">
        <f>+'12-2023'!H105</f>
        <v>18778.48</v>
      </c>
      <c r="G105" s="13">
        <f>+'12-2023'!I105+'12-2023'!T105</f>
        <v>278041.13</v>
      </c>
      <c r="H105" s="13">
        <f>+'12-2023'!J105</f>
        <v>76709.649999999994</v>
      </c>
      <c r="I105" s="13">
        <f>+'12-2023'!K105</f>
        <v>102813.24</v>
      </c>
      <c r="J105" s="13">
        <f>+'12-2023'!L105</f>
        <v>4020.13</v>
      </c>
      <c r="K105" s="13">
        <f>+'12-2023'!M105</f>
        <v>0</v>
      </c>
      <c r="L105" s="13">
        <f>+'12-2023'!N105</f>
        <v>2172.6799999999998</v>
      </c>
      <c r="M105" s="13">
        <f>+'12-2023'!O105</f>
        <v>128544</v>
      </c>
      <c r="N105" s="15">
        <f t="shared" si="1"/>
        <v>4112981.2966666669</v>
      </c>
      <c r="P105" s="17"/>
    </row>
    <row r="106" spans="1:16" s="16" customFormat="1" ht="12" customHeight="1" x14ac:dyDescent="0.3">
      <c r="A106" s="11">
        <v>101</v>
      </c>
      <c r="B106" s="18" t="s">
        <v>121</v>
      </c>
      <c r="C106" s="13">
        <f>+'12-2023'!E106+'12-2023'!R106+'12-2023'!U106</f>
        <v>106580936.52000001</v>
      </c>
      <c r="D106" s="13">
        <f>+'12-2023'!F106+'12-2023'!S106</f>
        <v>14098318.870000001</v>
      </c>
      <c r="E106" s="13">
        <f>+'12-2023'!G106</f>
        <v>1265677.6100000001</v>
      </c>
      <c r="F106" s="13">
        <f>+'12-2023'!H106</f>
        <v>914948.02</v>
      </c>
      <c r="G106" s="13">
        <f>+'12-2023'!I106+'12-2023'!T106</f>
        <v>248185.79</v>
      </c>
      <c r="H106" s="13">
        <f>+'12-2023'!J106</f>
        <v>1138069.6300000001</v>
      </c>
      <c r="I106" s="13">
        <f>+'12-2023'!K106</f>
        <v>1525344.1199999999</v>
      </c>
      <c r="J106" s="13">
        <f>+'12-2023'!L106</f>
        <v>195873.55</v>
      </c>
      <c r="K106" s="13">
        <f>+'12-2023'!M106</f>
        <v>0</v>
      </c>
      <c r="L106" s="13">
        <f>+'12-2023'!N106</f>
        <v>105859.95</v>
      </c>
      <c r="M106" s="13">
        <f>+'12-2023'!O106</f>
        <v>700863</v>
      </c>
      <c r="N106" s="15">
        <f t="shared" si="1"/>
        <v>126774077.06000002</v>
      </c>
      <c r="P106" s="17"/>
    </row>
    <row r="107" spans="1:16" s="16" customFormat="1" ht="12" customHeight="1" x14ac:dyDescent="0.3">
      <c r="A107" s="11">
        <v>102</v>
      </c>
      <c r="B107" s="18" t="s">
        <v>122</v>
      </c>
      <c r="C107" s="13">
        <f>+'12-2023'!E107+'12-2023'!R107+'12-2023'!U107</f>
        <v>3281176.3733333335</v>
      </c>
      <c r="D107" s="13">
        <f>+'12-2023'!F107+'12-2023'!S107</f>
        <v>622652.63</v>
      </c>
      <c r="E107" s="13">
        <f>+'12-2023'!G107</f>
        <v>30224.959999999999</v>
      </c>
      <c r="F107" s="13">
        <f>+'12-2023'!H107</f>
        <v>21849.38</v>
      </c>
      <c r="G107" s="13">
        <f>+'12-2023'!I107+'12-2023'!T107</f>
        <v>27416.26</v>
      </c>
      <c r="H107" s="13">
        <f>+'12-2023'!J107</f>
        <v>80330.789999999994</v>
      </c>
      <c r="I107" s="13">
        <f>+'12-2023'!K107</f>
        <v>107666.61</v>
      </c>
      <c r="J107" s="13">
        <f>+'12-2023'!L107</f>
        <v>4677.55</v>
      </c>
      <c r="K107" s="13">
        <f>+'12-2023'!M107</f>
        <v>0</v>
      </c>
      <c r="L107" s="13">
        <f>+'12-2023'!N107</f>
        <v>2527.98</v>
      </c>
      <c r="M107" s="13">
        <f>+'12-2023'!O107</f>
        <v>386978</v>
      </c>
      <c r="N107" s="15">
        <f t="shared" si="1"/>
        <v>4565500.5333333332</v>
      </c>
      <c r="P107" s="17"/>
    </row>
    <row r="108" spans="1:16" s="16" customFormat="1" ht="12" customHeight="1" x14ac:dyDescent="0.3">
      <c r="A108" s="11">
        <v>103</v>
      </c>
      <c r="B108" s="18" t="s">
        <v>123</v>
      </c>
      <c r="C108" s="13">
        <f>+'12-2023'!E108+'12-2023'!R108+'12-2023'!U108</f>
        <v>2494011.5766666667</v>
      </c>
      <c r="D108" s="13">
        <f>+'12-2023'!F108+'12-2023'!S108</f>
        <v>403035.07</v>
      </c>
      <c r="E108" s="13">
        <f>+'12-2023'!G108</f>
        <v>23516.17</v>
      </c>
      <c r="F108" s="13">
        <f>+'12-2023'!H108</f>
        <v>16999.650000000001</v>
      </c>
      <c r="G108" s="13">
        <f>+'12-2023'!I108+'12-2023'!T108</f>
        <v>20207.72</v>
      </c>
      <c r="H108" s="13">
        <f>+'12-2023'!J108</f>
        <v>59237.56</v>
      </c>
      <c r="I108" s="13">
        <f>+'12-2023'!K108</f>
        <v>79395.56</v>
      </c>
      <c r="J108" s="13">
        <f>+'12-2023'!L108</f>
        <v>3639.31</v>
      </c>
      <c r="K108" s="13">
        <f>+'12-2023'!M108</f>
        <v>0</v>
      </c>
      <c r="L108" s="13">
        <f>+'12-2023'!N108</f>
        <v>1966.87</v>
      </c>
      <c r="M108" s="13">
        <f>+'12-2023'!O108</f>
        <v>80774</v>
      </c>
      <c r="N108" s="15">
        <f t="shared" si="1"/>
        <v>3182783.4866666668</v>
      </c>
      <c r="P108" s="17"/>
    </row>
    <row r="109" spans="1:16" s="16" customFormat="1" ht="12" customHeight="1" x14ac:dyDescent="0.3">
      <c r="A109" s="11">
        <v>104</v>
      </c>
      <c r="B109" s="18" t="s">
        <v>124</v>
      </c>
      <c r="C109" s="13">
        <f>+'12-2023'!E109+'12-2023'!R109+'12-2023'!U109</f>
        <v>1871784.71</v>
      </c>
      <c r="D109" s="13">
        <f>+'12-2023'!F109+'12-2023'!S109</f>
        <v>320489.5</v>
      </c>
      <c r="E109" s="13">
        <f>+'12-2023'!G109</f>
        <v>18166.009999999998</v>
      </c>
      <c r="F109" s="13">
        <f>+'12-2023'!H109</f>
        <v>13132.06</v>
      </c>
      <c r="G109" s="13">
        <f>+'12-2023'!I109+'12-2023'!T109</f>
        <v>6802.9</v>
      </c>
      <c r="H109" s="13">
        <f>+'12-2023'!J109</f>
        <v>32298.94</v>
      </c>
      <c r="I109" s="13">
        <f>+'12-2023'!K109</f>
        <v>43289.97</v>
      </c>
      <c r="J109" s="13">
        <f>+'12-2023'!L109</f>
        <v>2811.33</v>
      </c>
      <c r="K109" s="13">
        <f>+'12-2023'!M109</f>
        <v>0</v>
      </c>
      <c r="L109" s="13">
        <f>+'12-2023'!N109</f>
        <v>1519.39</v>
      </c>
      <c r="M109" s="13">
        <f>+'12-2023'!O109</f>
        <v>0</v>
      </c>
      <c r="N109" s="15">
        <f t="shared" si="1"/>
        <v>2310294.81</v>
      </c>
      <c r="P109" s="17"/>
    </row>
    <row r="110" spans="1:16" s="16" customFormat="1" ht="12" customHeight="1" x14ac:dyDescent="0.3">
      <c r="A110" s="11">
        <v>105</v>
      </c>
      <c r="B110" s="18" t="s">
        <v>125</v>
      </c>
      <c r="C110" s="13">
        <f>+'12-2023'!E110+'12-2023'!R110+'12-2023'!U110</f>
        <v>1669320.27</v>
      </c>
      <c r="D110" s="13">
        <f>+'12-2023'!F110+'12-2023'!S110</f>
        <v>269959.65999999997</v>
      </c>
      <c r="E110" s="13">
        <f>+'12-2023'!G110</f>
        <v>17635.78</v>
      </c>
      <c r="F110" s="13">
        <f>+'12-2023'!H110</f>
        <v>12748.76</v>
      </c>
      <c r="G110" s="13">
        <f>+'12-2023'!I110+'12-2023'!T110</f>
        <v>6576.1500000000005</v>
      </c>
      <c r="H110" s="13">
        <f>+'12-2023'!J110</f>
        <v>31049.25</v>
      </c>
      <c r="I110" s="13">
        <f>+'12-2023'!K110</f>
        <v>41615.019999999997</v>
      </c>
      <c r="J110" s="13">
        <f>+'12-2023'!L110</f>
        <v>2729.28</v>
      </c>
      <c r="K110" s="13">
        <f>+'12-2023'!M110</f>
        <v>0</v>
      </c>
      <c r="L110" s="13">
        <f>+'12-2023'!N110</f>
        <v>1475.04</v>
      </c>
      <c r="M110" s="13">
        <f>+'12-2023'!O110</f>
        <v>0</v>
      </c>
      <c r="N110" s="15">
        <f t="shared" si="1"/>
        <v>2053109.21</v>
      </c>
      <c r="P110" s="17"/>
    </row>
    <row r="111" spans="1:16" s="16" customFormat="1" ht="12" customHeight="1" x14ac:dyDescent="0.3">
      <c r="A111" s="11">
        <v>106</v>
      </c>
      <c r="B111" s="18" t="s">
        <v>126</v>
      </c>
      <c r="C111" s="13">
        <f>+'12-2023'!E111+'12-2023'!R111+'12-2023'!U111</f>
        <v>4506283.6133333333</v>
      </c>
      <c r="D111" s="13">
        <f>+'12-2023'!F111+'12-2023'!S111</f>
        <v>887718.61</v>
      </c>
      <c r="E111" s="13">
        <f>+'12-2023'!G111</f>
        <v>36757.31</v>
      </c>
      <c r="F111" s="13">
        <f>+'12-2023'!H111</f>
        <v>26571.56</v>
      </c>
      <c r="G111" s="13">
        <f>+'12-2023'!I111+'12-2023'!T111</f>
        <v>45494.65</v>
      </c>
      <c r="H111" s="13">
        <f>+'12-2023'!J111</f>
        <v>132959.51</v>
      </c>
      <c r="I111" s="13">
        <f>+'12-2023'!K111</f>
        <v>178204.4</v>
      </c>
      <c r="J111" s="13">
        <f>+'12-2023'!L111</f>
        <v>5688.48</v>
      </c>
      <c r="K111" s="13">
        <f>+'12-2023'!M111</f>
        <v>0</v>
      </c>
      <c r="L111" s="13">
        <f>+'12-2023'!N111</f>
        <v>3074.34</v>
      </c>
      <c r="M111" s="13">
        <f>+'12-2023'!O111</f>
        <v>0</v>
      </c>
      <c r="N111" s="15">
        <f t="shared" si="1"/>
        <v>5822752.4733333336</v>
      </c>
      <c r="P111" s="17"/>
    </row>
    <row r="112" spans="1:16" s="16" customFormat="1" ht="12" customHeight="1" x14ac:dyDescent="0.3">
      <c r="A112" s="11">
        <v>107</v>
      </c>
      <c r="B112" s="18" t="s">
        <v>127</v>
      </c>
      <c r="C112" s="13">
        <f>+'12-2023'!E112+'12-2023'!R112+'12-2023'!U112</f>
        <v>4702377.793333333</v>
      </c>
      <c r="D112" s="13">
        <f>+'12-2023'!F112+'12-2023'!S112</f>
        <v>909404.58</v>
      </c>
      <c r="E112" s="13">
        <f>+'12-2023'!G112</f>
        <v>38116.18</v>
      </c>
      <c r="F112" s="13">
        <f>+'12-2023'!H112</f>
        <v>27553.88</v>
      </c>
      <c r="G112" s="13">
        <f>+'12-2023'!I112+'12-2023'!T112</f>
        <v>44272.73</v>
      </c>
      <c r="H112" s="13">
        <f>+'12-2023'!J112</f>
        <v>129457.5</v>
      </c>
      <c r="I112" s="13">
        <f>+'12-2023'!K112</f>
        <v>173510.69</v>
      </c>
      <c r="J112" s="13">
        <f>+'12-2023'!L112</f>
        <v>5898.78</v>
      </c>
      <c r="K112" s="13">
        <f>+'12-2023'!M112</f>
        <v>0</v>
      </c>
      <c r="L112" s="13">
        <f>+'12-2023'!N112</f>
        <v>3188</v>
      </c>
      <c r="M112" s="13">
        <f>+'12-2023'!O112</f>
        <v>0</v>
      </c>
      <c r="N112" s="15">
        <f t="shared" si="1"/>
        <v>6033780.1333333338</v>
      </c>
      <c r="P112" s="17"/>
    </row>
    <row r="113" spans="1:16" s="16" customFormat="1" ht="12" customHeight="1" x14ac:dyDescent="0.3">
      <c r="A113" s="11">
        <v>108</v>
      </c>
      <c r="B113" s="18" t="s">
        <v>128</v>
      </c>
      <c r="C113" s="13">
        <f>+'12-2023'!E113+'12-2023'!R113+'12-2023'!U113</f>
        <v>7643704.2566666668</v>
      </c>
      <c r="D113" s="13">
        <f>+'12-2023'!F113+'12-2023'!S113</f>
        <v>1499277.49</v>
      </c>
      <c r="E113" s="13">
        <f>+'12-2023'!G113</f>
        <v>72402.81</v>
      </c>
      <c r="F113" s="13">
        <f>+'12-2023'!H113</f>
        <v>52339.4</v>
      </c>
      <c r="G113" s="13">
        <f>+'12-2023'!I113+'12-2023'!T113</f>
        <v>44997.77</v>
      </c>
      <c r="H113" s="13">
        <f>+'12-2023'!J113</f>
        <v>212582.69</v>
      </c>
      <c r="I113" s="13">
        <f>+'12-2023'!K113</f>
        <v>284922.62</v>
      </c>
      <c r="J113" s="13">
        <f>+'12-2023'!L113</f>
        <v>11204.9</v>
      </c>
      <c r="K113" s="13">
        <f>+'12-2023'!M113</f>
        <v>0</v>
      </c>
      <c r="L113" s="13">
        <f>+'12-2023'!N113</f>
        <v>6055.69</v>
      </c>
      <c r="M113" s="13">
        <f>+'12-2023'!O113</f>
        <v>0</v>
      </c>
      <c r="N113" s="15">
        <f t="shared" si="1"/>
        <v>9827487.6266666651</v>
      </c>
      <c r="P113" s="17"/>
    </row>
    <row r="114" spans="1:16" s="16" customFormat="1" ht="12" customHeight="1" x14ac:dyDescent="0.3">
      <c r="A114" s="11">
        <v>109</v>
      </c>
      <c r="B114" s="18" t="s">
        <v>129</v>
      </c>
      <c r="C114" s="13">
        <f>+'12-2023'!E114+'12-2023'!R114+'12-2023'!U114</f>
        <v>3199618.2299999995</v>
      </c>
      <c r="D114" s="13">
        <f>+'12-2023'!F114+'12-2023'!S114</f>
        <v>554096.97</v>
      </c>
      <c r="E114" s="13">
        <f>+'12-2023'!G114</f>
        <v>29421.84</v>
      </c>
      <c r="F114" s="13">
        <f>+'12-2023'!H114</f>
        <v>21268.81</v>
      </c>
      <c r="G114" s="13">
        <f>+'12-2023'!I114+'12-2023'!T114</f>
        <v>232934.81</v>
      </c>
      <c r="H114" s="13">
        <f>+'12-2023'!J114</f>
        <v>80425.67</v>
      </c>
      <c r="I114" s="13">
        <f>+'12-2023'!K114</f>
        <v>107793.79</v>
      </c>
      <c r="J114" s="13">
        <f>+'12-2023'!L114</f>
        <v>4553.26</v>
      </c>
      <c r="K114" s="13">
        <f>+'12-2023'!M114</f>
        <v>0</v>
      </c>
      <c r="L114" s="13">
        <f>+'12-2023'!N114</f>
        <v>2460.81</v>
      </c>
      <c r="M114" s="13">
        <f>+'12-2023'!O114</f>
        <v>0</v>
      </c>
      <c r="N114" s="15">
        <f t="shared" si="1"/>
        <v>4232574.1899999985</v>
      </c>
      <c r="P114" s="17"/>
    </row>
    <row r="115" spans="1:16" s="16" customFormat="1" ht="12" customHeight="1" x14ac:dyDescent="0.3">
      <c r="A115" s="11">
        <v>110</v>
      </c>
      <c r="B115" s="18" t="s">
        <v>130</v>
      </c>
      <c r="C115" s="13">
        <f>+'12-2023'!E115+'12-2023'!R115+'12-2023'!U115</f>
        <v>1887556.6600000004</v>
      </c>
      <c r="D115" s="13">
        <f>+'12-2023'!F115+'12-2023'!S115</f>
        <v>195118.1</v>
      </c>
      <c r="E115" s="13">
        <f>+'12-2023'!G115</f>
        <v>20243.439999999999</v>
      </c>
      <c r="F115" s="13">
        <f>+'12-2023'!H115</f>
        <v>14633.82</v>
      </c>
      <c r="G115" s="13">
        <f>+'12-2023'!I115+'12-2023'!T115</f>
        <v>5106.7400000000007</v>
      </c>
      <c r="H115" s="13">
        <f>+'12-2023'!J115</f>
        <v>14912.64</v>
      </c>
      <c r="I115" s="13">
        <f>+'12-2023'!K115</f>
        <v>19987.27</v>
      </c>
      <c r="J115" s="13">
        <f>+'12-2023'!L115</f>
        <v>3132.83</v>
      </c>
      <c r="K115" s="13">
        <f>+'12-2023'!M115</f>
        <v>0</v>
      </c>
      <c r="L115" s="13">
        <f>+'12-2023'!N115</f>
        <v>1693.14</v>
      </c>
      <c r="M115" s="13">
        <f>+'12-2023'!O115</f>
        <v>0</v>
      </c>
      <c r="N115" s="15">
        <f t="shared" si="1"/>
        <v>2162384.6400000011</v>
      </c>
      <c r="P115" s="17"/>
    </row>
    <row r="116" spans="1:16" s="16" customFormat="1" ht="12" customHeight="1" x14ac:dyDescent="0.3">
      <c r="A116" s="11">
        <v>111</v>
      </c>
      <c r="B116" s="18" t="s">
        <v>131</v>
      </c>
      <c r="C116" s="13">
        <f>+'12-2023'!E116+'12-2023'!R116+'12-2023'!U116</f>
        <v>2717235.0866666664</v>
      </c>
      <c r="D116" s="13">
        <f>+'12-2023'!F116+'12-2023'!S116</f>
        <v>570191.04</v>
      </c>
      <c r="E116" s="13">
        <f>+'12-2023'!G116</f>
        <v>31328.68</v>
      </c>
      <c r="F116" s="13">
        <f>+'12-2023'!H116</f>
        <v>22647.25</v>
      </c>
      <c r="G116" s="13">
        <f>+'12-2023'!I116+'12-2023'!T116</f>
        <v>442156.82</v>
      </c>
      <c r="H116" s="13">
        <f>+'12-2023'!J116</f>
        <v>91843.36</v>
      </c>
      <c r="I116" s="13">
        <f>+'12-2023'!K116</f>
        <v>123096.81</v>
      </c>
      <c r="J116" s="13">
        <f>+'12-2023'!L116</f>
        <v>4848.3599999999997</v>
      </c>
      <c r="K116" s="13">
        <f>+'12-2023'!M116</f>
        <v>0</v>
      </c>
      <c r="L116" s="13">
        <f>+'12-2023'!N116</f>
        <v>2620.3000000000002</v>
      </c>
      <c r="M116" s="13">
        <f>+'12-2023'!O116</f>
        <v>0</v>
      </c>
      <c r="N116" s="15">
        <f t="shared" si="1"/>
        <v>4005967.7066666661</v>
      </c>
      <c r="P116" s="17"/>
    </row>
    <row r="117" spans="1:16" s="16" customFormat="1" ht="12" customHeight="1" x14ac:dyDescent="0.3">
      <c r="A117" s="11">
        <v>112</v>
      </c>
      <c r="B117" s="18" t="s">
        <v>132</v>
      </c>
      <c r="C117" s="13">
        <f>+'12-2023'!E117+'12-2023'!R117+'12-2023'!U117</f>
        <v>2129273.2066666665</v>
      </c>
      <c r="D117" s="13">
        <f>+'12-2023'!F117+'12-2023'!S117</f>
        <v>297623.89</v>
      </c>
      <c r="E117" s="13">
        <f>+'12-2023'!G117</f>
        <v>25097.68</v>
      </c>
      <c r="F117" s="13">
        <f>+'12-2023'!H117</f>
        <v>18142.91</v>
      </c>
      <c r="G117" s="13">
        <f>+'12-2023'!I117+'12-2023'!T117</f>
        <v>469687.87</v>
      </c>
      <c r="H117" s="13">
        <f>+'12-2023'!J117</f>
        <v>78125.89</v>
      </c>
      <c r="I117" s="13">
        <f>+'12-2023'!K117</f>
        <v>104711.41</v>
      </c>
      <c r="J117" s="13">
        <f>+'12-2023'!L117</f>
        <v>3884.06</v>
      </c>
      <c r="K117" s="13">
        <f>+'12-2023'!M117</f>
        <v>0</v>
      </c>
      <c r="L117" s="13">
        <f>+'12-2023'!N117</f>
        <v>2099.14</v>
      </c>
      <c r="M117" s="13">
        <f>+'12-2023'!O117</f>
        <v>0</v>
      </c>
      <c r="N117" s="15">
        <f t="shared" si="1"/>
        <v>3128646.0566666676</v>
      </c>
      <c r="P117" s="17"/>
    </row>
    <row r="118" spans="1:16" s="16" customFormat="1" ht="12" customHeight="1" x14ac:dyDescent="0.3">
      <c r="A118" s="11">
        <v>113</v>
      </c>
      <c r="B118" s="18" t="s">
        <v>133</v>
      </c>
      <c r="C118" s="13">
        <f>+'12-2023'!E118+'12-2023'!R118+'12-2023'!U118</f>
        <v>783619.31333333312</v>
      </c>
      <c r="D118" s="13">
        <f>+'12-2023'!F118+'12-2023'!S118</f>
        <v>61805.11</v>
      </c>
      <c r="E118" s="13">
        <f>+'12-2023'!G118</f>
        <v>13819.81</v>
      </c>
      <c r="F118" s="13">
        <f>+'12-2023'!H118</f>
        <v>9990.23</v>
      </c>
      <c r="G118" s="13">
        <f>+'12-2023'!I118+'12-2023'!T118</f>
        <v>62336.689999999995</v>
      </c>
      <c r="H118" s="13">
        <f>+'12-2023'!J118</f>
        <v>16902.71</v>
      </c>
      <c r="I118" s="13">
        <f>+'12-2023'!K118</f>
        <v>22654.55</v>
      </c>
      <c r="J118" s="13">
        <f>+'12-2023'!L118</f>
        <v>2138.7199999999998</v>
      </c>
      <c r="K118" s="13">
        <f>+'12-2023'!M118</f>
        <v>0</v>
      </c>
      <c r="L118" s="13">
        <f>+'12-2023'!N118</f>
        <v>1155.8699999999999</v>
      </c>
      <c r="M118" s="13">
        <f>+'12-2023'!O118</f>
        <v>0</v>
      </c>
      <c r="N118" s="15">
        <f t="shared" si="1"/>
        <v>974423.00333333306</v>
      </c>
      <c r="P118" s="17"/>
    </row>
    <row r="119" spans="1:16" s="16" customFormat="1" ht="12" customHeight="1" x14ac:dyDescent="0.3">
      <c r="A119" s="11">
        <v>114</v>
      </c>
      <c r="B119" s="18" t="s">
        <v>134</v>
      </c>
      <c r="C119" s="13">
        <f>+'12-2023'!E119+'12-2023'!R119+'12-2023'!U119</f>
        <v>1580487.1800000004</v>
      </c>
      <c r="D119" s="13">
        <f>+'12-2023'!F119+'12-2023'!S119</f>
        <v>315122.02999999997</v>
      </c>
      <c r="E119" s="13">
        <f>+'12-2023'!G119</f>
        <v>19532.95</v>
      </c>
      <c r="F119" s="13">
        <f>+'12-2023'!H119</f>
        <v>14120.21</v>
      </c>
      <c r="G119" s="13">
        <f>+'12-2023'!I119+'12-2023'!T119</f>
        <v>15885.4</v>
      </c>
      <c r="H119" s="13">
        <f>+'12-2023'!J119</f>
        <v>46472.08</v>
      </c>
      <c r="I119" s="13">
        <f>+'12-2023'!K119</f>
        <v>62286.1</v>
      </c>
      <c r="J119" s="13">
        <f>+'12-2023'!L119</f>
        <v>3022.88</v>
      </c>
      <c r="K119" s="13">
        <f>+'12-2023'!M119</f>
        <v>0</v>
      </c>
      <c r="L119" s="13">
        <f>+'12-2023'!N119</f>
        <v>1633.72</v>
      </c>
      <c r="M119" s="13">
        <f>+'12-2023'!O119</f>
        <v>0</v>
      </c>
      <c r="N119" s="15">
        <f t="shared" si="1"/>
        <v>2058562.5500000003</v>
      </c>
      <c r="P119" s="17"/>
    </row>
    <row r="120" spans="1:16" s="16" customFormat="1" ht="12" customHeight="1" x14ac:dyDescent="0.3">
      <c r="A120" s="11">
        <v>115</v>
      </c>
      <c r="B120" s="18" t="s">
        <v>135</v>
      </c>
      <c r="C120" s="13">
        <f>+'12-2023'!E120+'12-2023'!R120+'12-2023'!U120</f>
        <v>1363956.3900000001</v>
      </c>
      <c r="D120" s="13">
        <f>+'12-2023'!F120+'12-2023'!S120</f>
        <v>233925.36000000002</v>
      </c>
      <c r="E120" s="13">
        <f>+'12-2023'!G120</f>
        <v>17020.61</v>
      </c>
      <c r="F120" s="13">
        <f>+'12-2023'!H120</f>
        <v>12304.06</v>
      </c>
      <c r="G120" s="13">
        <f>+'12-2023'!I120+'12-2023'!T120</f>
        <v>105841.15999999999</v>
      </c>
      <c r="H120" s="13">
        <f>+'12-2023'!J120</f>
        <v>29467.41</v>
      </c>
      <c r="I120" s="13">
        <f>+'12-2023'!K120</f>
        <v>39494.9</v>
      </c>
      <c r="J120" s="13">
        <f>+'12-2023'!L120</f>
        <v>2634.07</v>
      </c>
      <c r="K120" s="13">
        <f>+'12-2023'!M120</f>
        <v>0</v>
      </c>
      <c r="L120" s="13">
        <f>+'12-2023'!N120</f>
        <v>1423.59</v>
      </c>
      <c r="M120" s="13">
        <f>+'12-2023'!O120</f>
        <v>417474</v>
      </c>
      <c r="N120" s="15">
        <f t="shared" si="1"/>
        <v>2223541.5500000003</v>
      </c>
      <c r="P120" s="17"/>
    </row>
    <row r="121" spans="1:16" s="16" customFormat="1" ht="12" customHeight="1" x14ac:dyDescent="0.3">
      <c r="A121" s="11">
        <v>116</v>
      </c>
      <c r="B121" s="18" t="s">
        <v>136</v>
      </c>
      <c r="C121" s="13">
        <f>+'12-2023'!E121+'12-2023'!R121+'12-2023'!U121</f>
        <v>1217943.58</v>
      </c>
      <c r="D121" s="13">
        <f>+'12-2023'!F121+'12-2023'!S121</f>
        <v>234402.77</v>
      </c>
      <c r="E121" s="13">
        <f>+'12-2023'!G121</f>
        <v>17323.759999999998</v>
      </c>
      <c r="F121" s="13">
        <f>+'12-2023'!H121</f>
        <v>12523.21</v>
      </c>
      <c r="G121" s="13">
        <f>+'12-2023'!I121+'12-2023'!T121</f>
        <v>8838.92</v>
      </c>
      <c r="H121" s="13">
        <f>+'12-2023'!J121</f>
        <v>25752.71</v>
      </c>
      <c r="I121" s="13">
        <f>+'12-2023'!K121</f>
        <v>34516.11</v>
      </c>
      <c r="J121" s="13">
        <f>+'12-2023'!L121</f>
        <v>2680.99</v>
      </c>
      <c r="K121" s="13">
        <f>+'12-2023'!M121</f>
        <v>0</v>
      </c>
      <c r="L121" s="13">
        <f>+'12-2023'!N121</f>
        <v>1448.94</v>
      </c>
      <c r="M121" s="13">
        <f>+'12-2023'!O121</f>
        <v>0</v>
      </c>
      <c r="N121" s="15">
        <f t="shared" si="1"/>
        <v>1555430.99</v>
      </c>
      <c r="P121" s="17"/>
    </row>
    <row r="122" spans="1:16" s="16" customFormat="1" ht="12" customHeight="1" x14ac:dyDescent="0.3">
      <c r="A122" s="11">
        <v>117</v>
      </c>
      <c r="B122" s="18" t="s">
        <v>137</v>
      </c>
      <c r="C122" s="13">
        <f>+'12-2023'!E122+'12-2023'!R122+'12-2023'!U122</f>
        <v>1121858.9133333333</v>
      </c>
      <c r="D122" s="13">
        <f>+'12-2023'!F122+'12-2023'!S122</f>
        <v>172625</v>
      </c>
      <c r="E122" s="13">
        <f>+'12-2023'!G122</f>
        <v>15019.84</v>
      </c>
      <c r="F122" s="13">
        <f>+'12-2023'!H122</f>
        <v>10857.72</v>
      </c>
      <c r="G122" s="13">
        <f>+'12-2023'!I122+'12-2023'!T122</f>
        <v>5684.4400000000005</v>
      </c>
      <c r="H122" s="13">
        <f>+'12-2023'!J122</f>
        <v>16614.71</v>
      </c>
      <c r="I122" s="13">
        <f>+'12-2023'!K122</f>
        <v>22268.55</v>
      </c>
      <c r="J122" s="13">
        <f>+'12-2023'!L122</f>
        <v>2324.44</v>
      </c>
      <c r="K122" s="13">
        <f>+'12-2023'!M122</f>
        <v>0</v>
      </c>
      <c r="L122" s="13">
        <f>+'12-2023'!N122</f>
        <v>1256.24</v>
      </c>
      <c r="M122" s="13">
        <f>+'12-2023'!O122</f>
        <v>0</v>
      </c>
      <c r="N122" s="15">
        <f t="shared" si="1"/>
        <v>1368509.8533333333</v>
      </c>
      <c r="P122" s="17"/>
    </row>
    <row r="123" spans="1:16" s="16" customFormat="1" ht="12" customHeight="1" x14ac:dyDescent="0.3">
      <c r="A123" s="11">
        <v>118</v>
      </c>
      <c r="B123" s="18" t="s">
        <v>138</v>
      </c>
      <c r="C123" s="13">
        <f>+'12-2023'!E123+'12-2023'!R123+'12-2023'!U123</f>
        <v>850716.02666666661</v>
      </c>
      <c r="D123" s="13">
        <f>+'12-2023'!F123+'12-2023'!S123</f>
        <v>93539.14</v>
      </c>
      <c r="E123" s="13">
        <f>+'12-2023'!G123</f>
        <v>16215.54</v>
      </c>
      <c r="F123" s="13">
        <f>+'12-2023'!H123</f>
        <v>11722.08</v>
      </c>
      <c r="G123" s="13">
        <f>+'12-2023'!I123+'12-2023'!T123</f>
        <v>44650.520000000004</v>
      </c>
      <c r="H123" s="13">
        <f>+'12-2023'!J123</f>
        <v>12062.03</v>
      </c>
      <c r="I123" s="13">
        <f>+'12-2023'!K123</f>
        <v>16166.63</v>
      </c>
      <c r="J123" s="13">
        <f>+'12-2023'!L123</f>
        <v>2509.48</v>
      </c>
      <c r="K123" s="13">
        <f>+'12-2023'!M123</f>
        <v>0</v>
      </c>
      <c r="L123" s="13">
        <f>+'12-2023'!N123</f>
        <v>1356.25</v>
      </c>
      <c r="M123" s="13">
        <f>+'12-2023'!O123</f>
        <v>0</v>
      </c>
      <c r="N123" s="15">
        <f t="shared" si="1"/>
        <v>1048937.6966666668</v>
      </c>
      <c r="P123" s="17"/>
    </row>
    <row r="124" spans="1:16" s="16" customFormat="1" ht="12" customHeight="1" x14ac:dyDescent="0.3">
      <c r="A124" s="11">
        <v>119</v>
      </c>
      <c r="B124" s="18" t="s">
        <v>139</v>
      </c>
      <c r="C124" s="13">
        <f>+'12-2023'!E124+'12-2023'!R124+'12-2023'!U124</f>
        <v>922422.18333333323</v>
      </c>
      <c r="D124" s="13">
        <f>+'12-2023'!F124+'12-2023'!S124</f>
        <v>47593.719999999994</v>
      </c>
      <c r="E124" s="13">
        <f>+'12-2023'!G124</f>
        <v>19876.2</v>
      </c>
      <c r="F124" s="13">
        <f>+'12-2023'!H124</f>
        <v>14368.34</v>
      </c>
      <c r="G124" s="13">
        <f>+'12-2023'!I124+'12-2023'!T124</f>
        <v>40056.869999999995</v>
      </c>
      <c r="H124" s="13">
        <f>+'12-2023'!J124</f>
        <v>9972.3700000000008</v>
      </c>
      <c r="I124" s="13">
        <f>+'12-2023'!K124</f>
        <v>13365.88</v>
      </c>
      <c r="J124" s="13">
        <f>+'12-2023'!L124</f>
        <v>3076</v>
      </c>
      <c r="K124" s="13">
        <f>+'12-2023'!M124</f>
        <v>0</v>
      </c>
      <c r="L124" s="13">
        <f>+'12-2023'!N124</f>
        <v>1662.42</v>
      </c>
      <c r="M124" s="13">
        <f>+'12-2023'!O124</f>
        <v>0</v>
      </c>
      <c r="N124" s="15">
        <f t="shared" si="1"/>
        <v>1072393.9833333329</v>
      </c>
      <c r="P124" s="17"/>
    </row>
    <row r="125" spans="1:16" s="16" customFormat="1" ht="12" customHeight="1" x14ac:dyDescent="0.3">
      <c r="A125" s="11">
        <v>120</v>
      </c>
      <c r="B125" s="18" t="s">
        <v>140</v>
      </c>
      <c r="C125" s="13">
        <f>+'12-2023'!E125+'12-2023'!R125+'12-2023'!U125</f>
        <v>609517.08333333326</v>
      </c>
      <c r="D125" s="13">
        <f>+'12-2023'!F125+'12-2023'!S125</f>
        <v>92010.67</v>
      </c>
      <c r="E125" s="13">
        <f>+'12-2023'!G125</f>
        <v>11831.3</v>
      </c>
      <c r="F125" s="13">
        <f>+'12-2023'!H125</f>
        <v>8552.75</v>
      </c>
      <c r="G125" s="13">
        <f>+'12-2023'!I125+'12-2023'!T125</f>
        <v>22318.66</v>
      </c>
      <c r="H125" s="13">
        <f>+'12-2023'!J125</f>
        <v>8569.09</v>
      </c>
      <c r="I125" s="13">
        <f>+'12-2023'!K125</f>
        <v>11485.07</v>
      </c>
      <c r="J125" s="13">
        <f>+'12-2023'!L125</f>
        <v>1830.99</v>
      </c>
      <c r="K125" s="13">
        <f>+'12-2023'!M125</f>
        <v>0</v>
      </c>
      <c r="L125" s="13">
        <f>+'12-2023'!N125</f>
        <v>989.56</v>
      </c>
      <c r="M125" s="13">
        <f>+'12-2023'!O125</f>
        <v>0</v>
      </c>
      <c r="N125" s="15">
        <f t="shared" si="1"/>
        <v>767105.17333333334</v>
      </c>
      <c r="P125" s="17"/>
    </row>
    <row r="126" spans="1:16" s="16" customFormat="1" ht="12" customHeight="1" x14ac:dyDescent="0.3">
      <c r="A126" s="11">
        <v>121</v>
      </c>
      <c r="B126" s="18" t="s">
        <v>141</v>
      </c>
      <c r="C126" s="13">
        <f>+'12-2023'!E126+'12-2023'!R126+'12-2023'!U126</f>
        <v>820464.04333333333</v>
      </c>
      <c r="D126" s="13">
        <f>+'12-2023'!F126+'12-2023'!S126</f>
        <v>111594.01</v>
      </c>
      <c r="E126" s="13">
        <f>+'12-2023'!G126</f>
        <v>13627.34</v>
      </c>
      <c r="F126" s="13">
        <f>+'12-2023'!H126</f>
        <v>9851.09</v>
      </c>
      <c r="G126" s="13">
        <f>+'12-2023'!I126+'12-2023'!T126</f>
        <v>64401.79</v>
      </c>
      <c r="H126" s="13">
        <f>+'12-2023'!J126</f>
        <v>17331.75</v>
      </c>
      <c r="I126" s="13">
        <f>+'12-2023'!K126</f>
        <v>23229.59</v>
      </c>
      <c r="J126" s="13">
        <f>+'12-2023'!L126</f>
        <v>2108.94</v>
      </c>
      <c r="K126" s="13">
        <f>+'12-2023'!M126</f>
        <v>0</v>
      </c>
      <c r="L126" s="13">
        <f>+'12-2023'!N126</f>
        <v>1139.78</v>
      </c>
      <c r="M126" s="13">
        <f>+'12-2023'!O126</f>
        <v>0</v>
      </c>
      <c r="N126" s="15">
        <f t="shared" si="1"/>
        <v>1063748.3333333333</v>
      </c>
      <c r="P126" s="17"/>
    </row>
    <row r="127" spans="1:16" s="16" customFormat="1" ht="12" customHeight="1" x14ac:dyDescent="0.3">
      <c r="A127" s="11">
        <v>122</v>
      </c>
      <c r="B127" s="18" t="s">
        <v>142</v>
      </c>
      <c r="C127" s="13">
        <f>+'12-2023'!E127+'12-2023'!R127+'12-2023'!U127</f>
        <v>1483600.5533333332</v>
      </c>
      <c r="D127" s="13">
        <f>+'12-2023'!F127+'12-2023'!S127</f>
        <v>324067.11</v>
      </c>
      <c r="E127" s="13">
        <f>+'12-2023'!G127</f>
        <v>20830.900000000001</v>
      </c>
      <c r="F127" s="13">
        <f>+'12-2023'!H127</f>
        <v>15058.49</v>
      </c>
      <c r="G127" s="13">
        <f>+'12-2023'!I127+'12-2023'!T127</f>
        <v>6403.19</v>
      </c>
      <c r="H127" s="13">
        <f>+'12-2023'!J127</f>
        <v>30290.58</v>
      </c>
      <c r="I127" s="13">
        <f>+'12-2023'!K127</f>
        <v>40598.19</v>
      </c>
      <c r="J127" s="13">
        <f>+'12-2023'!L127</f>
        <v>3223.74</v>
      </c>
      <c r="K127" s="13">
        <f>+'12-2023'!M127</f>
        <v>0</v>
      </c>
      <c r="L127" s="13">
        <f>+'12-2023'!N127</f>
        <v>1742.27</v>
      </c>
      <c r="M127" s="13">
        <f>+'12-2023'!O127</f>
        <v>0</v>
      </c>
      <c r="N127" s="15">
        <f t="shared" si="1"/>
        <v>1925815.023333333</v>
      </c>
      <c r="P127" s="17"/>
    </row>
    <row r="128" spans="1:16" s="16" customFormat="1" ht="12" customHeight="1" x14ac:dyDescent="0.3">
      <c r="A128" s="11">
        <v>123</v>
      </c>
      <c r="B128" s="18" t="s">
        <v>143</v>
      </c>
      <c r="C128" s="13">
        <f>+'12-2023'!E128+'12-2023'!R128+'12-2023'!U128</f>
        <v>1053800.0433333335</v>
      </c>
      <c r="D128" s="13">
        <f>+'12-2023'!F128+'12-2023'!S128</f>
        <v>187917.27</v>
      </c>
      <c r="E128" s="13">
        <f>+'12-2023'!G128</f>
        <v>16024.89</v>
      </c>
      <c r="F128" s="13">
        <f>+'12-2023'!H128</f>
        <v>11584.26</v>
      </c>
      <c r="G128" s="13">
        <f>+'12-2023'!I128+'12-2023'!T128</f>
        <v>4429.6900000000005</v>
      </c>
      <c r="H128" s="13">
        <f>+'12-2023'!J128</f>
        <v>20994.41</v>
      </c>
      <c r="I128" s="13">
        <f>+'12-2023'!K128</f>
        <v>28138.62</v>
      </c>
      <c r="J128" s="13">
        <f>+'12-2023'!L128</f>
        <v>2479.98</v>
      </c>
      <c r="K128" s="13">
        <f>+'12-2023'!M128</f>
        <v>0</v>
      </c>
      <c r="L128" s="13">
        <f>+'12-2023'!N128</f>
        <v>1340.3</v>
      </c>
      <c r="M128" s="13">
        <f>+'12-2023'!O128</f>
        <v>0</v>
      </c>
      <c r="N128" s="15">
        <f t="shared" si="1"/>
        <v>1326709.4633333334</v>
      </c>
      <c r="P128" s="17"/>
    </row>
    <row r="129" spans="1:16" s="16" customFormat="1" ht="12" customHeight="1" x14ac:dyDescent="0.3">
      <c r="A129" s="11">
        <v>124</v>
      </c>
      <c r="B129" s="18" t="s">
        <v>144</v>
      </c>
      <c r="C129" s="13">
        <f>+'12-2023'!E129+'12-2023'!R129+'12-2023'!U129</f>
        <v>1601067.4866666668</v>
      </c>
      <c r="D129" s="13">
        <f>+'12-2023'!F129+'12-2023'!S129</f>
        <v>285828.73</v>
      </c>
      <c r="E129" s="13">
        <f>+'12-2023'!G129</f>
        <v>20670.3</v>
      </c>
      <c r="F129" s="13">
        <f>+'12-2023'!H129</f>
        <v>14942.39</v>
      </c>
      <c r="G129" s="13">
        <f>+'12-2023'!I129+'12-2023'!T129</f>
        <v>16065.220000000001</v>
      </c>
      <c r="H129" s="13">
        <f>+'12-2023'!J129</f>
        <v>46988.02</v>
      </c>
      <c r="I129" s="13">
        <f>+'12-2023'!K129</f>
        <v>62977.61</v>
      </c>
      <c r="J129" s="13">
        <f>+'12-2023'!L129</f>
        <v>3198.89</v>
      </c>
      <c r="K129" s="13">
        <f>+'12-2023'!M129</f>
        <v>0</v>
      </c>
      <c r="L129" s="13">
        <f>+'12-2023'!N129</f>
        <v>1728.84</v>
      </c>
      <c r="M129" s="13">
        <f>+'12-2023'!O129</f>
        <v>0</v>
      </c>
      <c r="N129" s="15">
        <f t="shared" si="1"/>
        <v>2053467.4866666668</v>
      </c>
      <c r="P129" s="17"/>
    </row>
    <row r="130" spans="1:16" s="16" customFormat="1" ht="12" customHeight="1" x14ac:dyDescent="0.3">
      <c r="A130" s="11">
        <v>125</v>
      </c>
      <c r="B130" s="18" t="s">
        <v>145</v>
      </c>
      <c r="C130" s="13">
        <f>+'12-2023'!E130+'12-2023'!R130+'12-2023'!U130</f>
        <v>1073085.3500000001</v>
      </c>
      <c r="D130" s="13">
        <f>+'12-2023'!F130+'12-2023'!S130</f>
        <v>163548.74</v>
      </c>
      <c r="E130" s="13">
        <f>+'12-2023'!G130</f>
        <v>12215.46</v>
      </c>
      <c r="F130" s="13">
        <f>+'12-2023'!H130</f>
        <v>8830.4599999999991</v>
      </c>
      <c r="G130" s="13">
        <f>+'12-2023'!I130+'12-2023'!T130</f>
        <v>7929.03</v>
      </c>
      <c r="H130" s="13">
        <f>+'12-2023'!J130</f>
        <v>23138.83</v>
      </c>
      <c r="I130" s="13">
        <f>+'12-2023'!K130</f>
        <v>31012.76</v>
      </c>
      <c r="J130" s="13">
        <f>+'12-2023'!L130</f>
        <v>1890.44</v>
      </c>
      <c r="K130" s="13">
        <f>+'12-2023'!M130</f>
        <v>0</v>
      </c>
      <c r="L130" s="13">
        <f>+'12-2023'!N130</f>
        <v>1021.69</v>
      </c>
      <c r="M130" s="13">
        <f>+'12-2023'!O130</f>
        <v>0</v>
      </c>
      <c r="N130" s="15">
        <f t="shared" si="1"/>
        <v>1322672.76</v>
      </c>
      <c r="P130" s="17"/>
    </row>
    <row r="131" spans="1:16" s="16" customFormat="1" ht="12" customHeight="1" x14ac:dyDescent="0.3">
      <c r="A131" s="19" t="s">
        <v>146</v>
      </c>
      <c r="B131" s="20" t="s">
        <v>147</v>
      </c>
      <c r="C131" s="13">
        <f>+'12-2023'!E131+'12-2023'!R131+'12-2023'!U131</f>
        <v>77525.350000000006</v>
      </c>
      <c r="D131" s="13">
        <f>+'12-2023'!F131+'12-2023'!S131</f>
        <v>39429.56</v>
      </c>
      <c r="E131" s="13">
        <f>+'12-2023'!G131</f>
        <v>0</v>
      </c>
      <c r="F131" s="13">
        <f>+'12-2023'!H131</f>
        <v>0</v>
      </c>
      <c r="G131" s="13">
        <f>+'12-2023'!I131+'12-2023'!T131</f>
        <v>0</v>
      </c>
      <c r="H131" s="13">
        <f>+'12-2023'!J131</f>
        <v>0</v>
      </c>
      <c r="I131" s="13">
        <f>+'12-2023'!K131</f>
        <v>0</v>
      </c>
      <c r="J131" s="13">
        <f>+'12-2023'!L131</f>
        <v>0</v>
      </c>
      <c r="K131" s="13">
        <f>+'12-2023'!M131</f>
        <v>0</v>
      </c>
      <c r="L131" s="13">
        <f>+'12-2023'!N131</f>
        <v>0</v>
      </c>
      <c r="M131" s="13">
        <f>+'12-2023'!O131</f>
        <v>0</v>
      </c>
      <c r="N131" s="21">
        <f t="shared" si="1"/>
        <v>116954.91</v>
      </c>
      <c r="P131" s="17"/>
    </row>
    <row r="132" spans="1:16" s="16" customFormat="1" ht="13.5" thickBot="1" x14ac:dyDescent="0.35">
      <c r="A132" s="22"/>
      <c r="B132" s="23" t="s">
        <v>148</v>
      </c>
      <c r="C132" s="24">
        <f t="shared" ref="C132:M132" si="2">SUM(C7:C131)</f>
        <v>513787414.52999991</v>
      </c>
      <c r="D132" s="24">
        <f t="shared" si="2"/>
        <v>97673513.999999955</v>
      </c>
      <c r="E132" s="24">
        <f t="shared" si="2"/>
        <v>5455496.5999999968</v>
      </c>
      <c r="F132" s="24">
        <v>3943733.9999999995</v>
      </c>
      <c r="G132" s="24">
        <f t="shared" si="2"/>
        <v>15182826.200000001</v>
      </c>
      <c r="H132" s="24">
        <f t="shared" si="2"/>
        <v>10863843.000000002</v>
      </c>
      <c r="I132" s="24">
        <f t="shared" si="2"/>
        <v>14560708.379999999</v>
      </c>
      <c r="J132" s="24">
        <f t="shared" si="2"/>
        <v>844280.7999999997</v>
      </c>
      <c r="K132" s="24">
        <f t="shared" si="2"/>
        <v>1677054.4</v>
      </c>
      <c r="L132" s="24">
        <f t="shared" si="2"/>
        <v>456292.00000000006</v>
      </c>
      <c r="M132" s="24">
        <f t="shared" si="2"/>
        <v>7702982</v>
      </c>
      <c r="N132" s="25">
        <f t="shared" si="1"/>
        <v>672148145.90999985</v>
      </c>
      <c r="P132" s="17"/>
    </row>
    <row r="133" spans="1:16" s="1" customFormat="1" ht="14.25" x14ac:dyDescent="0.3">
      <c r="B133" s="49" t="s">
        <v>149</v>
      </c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</row>
    <row r="134" spans="1:16" x14ac:dyDescent="0.3">
      <c r="M134" s="28"/>
    </row>
    <row r="135" spans="1:16" ht="12" x14ac:dyDescent="0.3"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"/>
      <c r="N135" s="2"/>
    </row>
    <row r="137" spans="1:16" x14ac:dyDescent="0.3">
      <c r="B137" s="30" t="s">
        <v>150</v>
      </c>
    </row>
    <row r="138" spans="1:16" ht="12" customHeight="1" x14ac:dyDescent="0.3">
      <c r="B138" s="41" t="s">
        <v>151</v>
      </c>
      <c r="C138" s="31"/>
    </row>
    <row r="139" spans="1:16" ht="12" customHeight="1" x14ac:dyDescent="0.3">
      <c r="B139" s="39" t="s">
        <v>152</v>
      </c>
      <c r="C139" s="33"/>
    </row>
    <row r="140" spans="1:16" ht="12" customHeight="1" x14ac:dyDescent="0.3">
      <c r="B140" s="39" t="s">
        <v>153</v>
      </c>
      <c r="C140" s="34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</row>
    <row r="141" spans="1:16" ht="12" customHeight="1" x14ac:dyDescent="0.3">
      <c r="B141" s="39" t="s">
        <v>154</v>
      </c>
      <c r="C141" s="34"/>
    </row>
    <row r="142" spans="1:16" ht="12" customHeight="1" x14ac:dyDescent="0.3">
      <c r="B142" s="39" t="s">
        <v>155</v>
      </c>
      <c r="C142" s="31"/>
    </row>
    <row r="143" spans="1:16" ht="12" customHeight="1" x14ac:dyDescent="0.3">
      <c r="B143" s="39" t="s">
        <v>156</v>
      </c>
      <c r="C143" s="31"/>
    </row>
    <row r="144" spans="1:16" ht="12" customHeight="1" x14ac:dyDescent="0.3">
      <c r="B144" s="39" t="s">
        <v>157</v>
      </c>
      <c r="C144" s="31"/>
    </row>
    <row r="145" spans="2:6" ht="12" customHeight="1" x14ac:dyDescent="0.3">
      <c r="B145" s="39" t="s">
        <v>158</v>
      </c>
      <c r="C145" s="31"/>
    </row>
    <row r="146" spans="2:6" ht="12" customHeight="1" x14ac:dyDescent="0.3">
      <c r="B146" s="36" t="s">
        <v>159</v>
      </c>
      <c r="C146" s="37"/>
    </row>
    <row r="147" spans="2:6" ht="12" customHeight="1" x14ac:dyDescent="0.3">
      <c r="B147" s="39" t="s">
        <v>160</v>
      </c>
      <c r="C147" s="31"/>
    </row>
    <row r="148" spans="2:6" ht="12" customHeight="1" x14ac:dyDescent="0.3">
      <c r="B148" s="42" t="s">
        <v>161</v>
      </c>
      <c r="C148" s="42"/>
      <c r="D148" s="42"/>
      <c r="E148" s="42"/>
      <c r="F148" s="38"/>
    </row>
  </sheetData>
  <mergeCells count="19">
    <mergeCell ref="B1:M1"/>
    <mergeCell ref="B2:M2"/>
    <mergeCell ref="B3:M3"/>
    <mergeCell ref="A5:A6"/>
    <mergeCell ref="B5:B6"/>
    <mergeCell ref="C5:C6"/>
    <mergeCell ref="D5:D6"/>
    <mergeCell ref="E5:E6"/>
    <mergeCell ref="B148:E148"/>
    <mergeCell ref="L5:L6"/>
    <mergeCell ref="M5:M6"/>
    <mergeCell ref="N5:N6"/>
    <mergeCell ref="B133:M133"/>
    <mergeCell ref="F5:F6"/>
    <mergeCell ref="G5:G6"/>
    <mergeCell ref="H5:H6"/>
    <mergeCell ref="I5:I6"/>
    <mergeCell ref="J5:J6"/>
    <mergeCell ref="K5:K6"/>
  </mergeCells>
  <conditionalFormatting sqref="E149:E1048576 E134:E147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12-2023</vt:lpstr>
      <vt:lpstr>12-2023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G</dc:creator>
  <cp:lastModifiedBy>Roberto Isaac Velázquez Córdoba</cp:lastModifiedBy>
  <dcterms:created xsi:type="dcterms:W3CDTF">2023-12-21T18:51:35Z</dcterms:created>
  <dcterms:modified xsi:type="dcterms:W3CDTF">2023-12-28T22:57:27Z</dcterms:modified>
</cp:coreProperties>
</file>