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18675" windowHeight="7455"/>
  </bookViews>
  <sheets>
    <sheet name="4to. TRIMESTRE" sheetId="1" r:id="rId1"/>
  </sheets>
  <externalReferences>
    <externalReference r:id="rId2"/>
  </externalReferences>
  <calcPr calcId="144525" concurrentCalc="0"/>
</workbook>
</file>

<file path=xl/calcChain.xml><?xml version="1.0" encoding="utf-8"?>
<calcChain xmlns="http://schemas.openxmlformats.org/spreadsheetml/2006/main">
  <c r="AC130" i="1" l="1"/>
  <c r="AB130" i="1"/>
  <c r="AA130" i="1"/>
  <c r="W130" i="1"/>
  <c r="V130" i="1"/>
  <c r="U130" i="1"/>
  <c r="S130" i="1"/>
  <c r="R130" i="1"/>
  <c r="Q130" i="1"/>
  <c r="O130" i="1"/>
  <c r="N130" i="1"/>
  <c r="P130" i="1"/>
  <c r="M130" i="1"/>
  <c r="L130" i="1"/>
  <c r="I130" i="1"/>
  <c r="J130" i="1"/>
  <c r="K130" i="1"/>
  <c r="G130" i="1"/>
  <c r="F130" i="1"/>
  <c r="D130" i="1"/>
  <c r="C130" i="1"/>
  <c r="AC129" i="1"/>
  <c r="AB129" i="1"/>
  <c r="AA129" i="1"/>
  <c r="W129" i="1"/>
  <c r="V129" i="1"/>
  <c r="X129" i="1"/>
  <c r="U129" i="1"/>
  <c r="S129" i="1"/>
  <c r="R129" i="1"/>
  <c r="Q129" i="1"/>
  <c r="O129" i="1"/>
  <c r="N129" i="1"/>
  <c r="M129" i="1"/>
  <c r="L129" i="1"/>
  <c r="I129" i="1"/>
  <c r="J129" i="1"/>
  <c r="K129" i="1"/>
  <c r="G129" i="1"/>
  <c r="F129" i="1"/>
  <c r="H129" i="1"/>
  <c r="D129" i="1"/>
  <c r="C129" i="1"/>
  <c r="E129" i="1"/>
  <c r="AC128" i="1"/>
  <c r="AA128" i="1"/>
  <c r="AB128" i="1"/>
  <c r="AD128" i="1"/>
  <c r="W128" i="1"/>
  <c r="V128" i="1"/>
  <c r="X128" i="1"/>
  <c r="U128" i="1"/>
  <c r="S128" i="1"/>
  <c r="R128" i="1"/>
  <c r="T128" i="1"/>
  <c r="Q128" i="1"/>
  <c r="O128" i="1"/>
  <c r="N128" i="1"/>
  <c r="P128" i="1"/>
  <c r="M128" i="1"/>
  <c r="L128" i="1"/>
  <c r="J128" i="1"/>
  <c r="I128" i="1"/>
  <c r="K128" i="1"/>
  <c r="G128" i="1"/>
  <c r="F128" i="1"/>
  <c r="H128" i="1"/>
  <c r="D128" i="1"/>
  <c r="C128" i="1"/>
  <c r="E128" i="1"/>
  <c r="AA127" i="1"/>
  <c r="AB127" i="1"/>
  <c r="AC127" i="1"/>
  <c r="AD127" i="1"/>
  <c r="V127" i="1"/>
  <c r="W127" i="1"/>
  <c r="X127" i="1"/>
  <c r="U127" i="1"/>
  <c r="R127" i="1"/>
  <c r="S127" i="1"/>
  <c r="T127" i="1"/>
  <c r="Q127" i="1"/>
  <c r="N127" i="1"/>
  <c r="O127" i="1"/>
  <c r="P127" i="1"/>
  <c r="M127" i="1"/>
  <c r="L127" i="1"/>
  <c r="J127" i="1"/>
  <c r="I127" i="1"/>
  <c r="K127" i="1"/>
  <c r="G127" i="1"/>
  <c r="F127" i="1"/>
  <c r="H127" i="1"/>
  <c r="D127" i="1"/>
  <c r="C127" i="1"/>
  <c r="E127" i="1"/>
  <c r="AC126" i="1"/>
  <c r="AB126" i="1"/>
  <c r="AA126" i="1"/>
  <c r="W126" i="1"/>
  <c r="V126" i="1"/>
  <c r="X126" i="1"/>
  <c r="U126" i="1"/>
  <c r="S126" i="1"/>
  <c r="R126" i="1"/>
  <c r="Q126" i="1"/>
  <c r="O126" i="1"/>
  <c r="N126" i="1"/>
  <c r="M126" i="1"/>
  <c r="L126" i="1"/>
  <c r="J126" i="1"/>
  <c r="I126" i="1"/>
  <c r="G126" i="1"/>
  <c r="F126" i="1"/>
  <c r="D126" i="1"/>
  <c r="C126" i="1"/>
  <c r="AC125" i="1"/>
  <c r="AB125" i="1"/>
  <c r="AA125" i="1"/>
  <c r="W125" i="1"/>
  <c r="V125" i="1"/>
  <c r="U125" i="1"/>
  <c r="S125" i="1"/>
  <c r="R125" i="1"/>
  <c r="Q125" i="1"/>
  <c r="O125" i="1"/>
  <c r="N125" i="1"/>
  <c r="M125" i="1"/>
  <c r="L125" i="1"/>
  <c r="J125" i="1"/>
  <c r="I125" i="1"/>
  <c r="K125" i="1"/>
  <c r="G125" i="1"/>
  <c r="F125" i="1"/>
  <c r="H125" i="1"/>
  <c r="D125" i="1"/>
  <c r="C125" i="1"/>
  <c r="E125" i="1"/>
  <c r="AC124" i="1"/>
  <c r="AB124" i="1"/>
  <c r="AA124" i="1"/>
  <c r="AD124" i="1"/>
  <c r="W124" i="1"/>
  <c r="V124" i="1"/>
  <c r="X124" i="1"/>
  <c r="U124" i="1"/>
  <c r="S124" i="1"/>
  <c r="R124" i="1"/>
  <c r="Q124" i="1"/>
  <c r="O124" i="1"/>
  <c r="N124" i="1"/>
  <c r="P124" i="1"/>
  <c r="M124" i="1"/>
  <c r="L124" i="1"/>
  <c r="J124" i="1"/>
  <c r="I124" i="1"/>
  <c r="K124" i="1"/>
  <c r="G124" i="1"/>
  <c r="F124" i="1"/>
  <c r="H124" i="1"/>
  <c r="D124" i="1"/>
  <c r="C124" i="1"/>
  <c r="E124" i="1"/>
  <c r="AC123" i="1"/>
  <c r="AB123" i="1"/>
  <c r="AA123" i="1"/>
  <c r="AD123" i="1"/>
  <c r="W123" i="1"/>
  <c r="V123" i="1"/>
  <c r="U123" i="1"/>
  <c r="S123" i="1"/>
  <c r="R123" i="1"/>
  <c r="Q123" i="1"/>
  <c r="O123" i="1"/>
  <c r="N123" i="1"/>
  <c r="P123" i="1"/>
  <c r="M123" i="1"/>
  <c r="L123" i="1"/>
  <c r="J123" i="1"/>
  <c r="I123" i="1"/>
  <c r="K123" i="1"/>
  <c r="G123" i="1"/>
  <c r="F123" i="1"/>
  <c r="H123" i="1"/>
  <c r="C123" i="1"/>
  <c r="D123" i="1"/>
  <c r="E123" i="1"/>
  <c r="AC122" i="1"/>
  <c r="AB122" i="1"/>
  <c r="AA122" i="1"/>
  <c r="W122" i="1"/>
  <c r="V122" i="1"/>
  <c r="U122" i="1"/>
  <c r="S122" i="1"/>
  <c r="R122" i="1"/>
  <c r="Q122" i="1"/>
  <c r="O122" i="1"/>
  <c r="N122" i="1"/>
  <c r="P122" i="1"/>
  <c r="M122" i="1"/>
  <c r="L122" i="1"/>
  <c r="I122" i="1"/>
  <c r="J122" i="1"/>
  <c r="K122" i="1"/>
  <c r="G122" i="1"/>
  <c r="F122" i="1"/>
  <c r="D122" i="1"/>
  <c r="C122" i="1"/>
  <c r="AC121" i="1"/>
  <c r="AB121" i="1"/>
  <c r="AA121" i="1"/>
  <c r="W121" i="1"/>
  <c r="V121" i="1"/>
  <c r="X121" i="1"/>
  <c r="U121" i="1"/>
  <c r="S121" i="1"/>
  <c r="R121" i="1"/>
  <c r="Q121" i="1"/>
  <c r="O121" i="1"/>
  <c r="N121" i="1"/>
  <c r="M121" i="1"/>
  <c r="L121" i="1"/>
  <c r="I121" i="1"/>
  <c r="J121" i="1"/>
  <c r="K121" i="1"/>
  <c r="G121" i="1"/>
  <c r="F121" i="1"/>
  <c r="D121" i="1"/>
  <c r="C121" i="1"/>
  <c r="E121" i="1"/>
  <c r="AC120" i="1"/>
  <c r="AA120" i="1"/>
  <c r="AB120" i="1"/>
  <c r="AD120" i="1"/>
  <c r="W120" i="1"/>
  <c r="V120" i="1"/>
  <c r="X120" i="1"/>
  <c r="U120" i="1"/>
  <c r="S120" i="1"/>
  <c r="R120" i="1"/>
  <c r="T120" i="1"/>
  <c r="Q120" i="1"/>
  <c r="O120" i="1"/>
  <c r="N120" i="1"/>
  <c r="P120" i="1"/>
  <c r="M120" i="1"/>
  <c r="L120" i="1"/>
  <c r="J120" i="1"/>
  <c r="I120" i="1"/>
  <c r="K120" i="1"/>
  <c r="G120" i="1"/>
  <c r="F120" i="1"/>
  <c r="H120" i="1"/>
  <c r="D120" i="1"/>
  <c r="C120" i="1"/>
  <c r="E120" i="1"/>
  <c r="AC119" i="1"/>
  <c r="AB119" i="1"/>
  <c r="AA119" i="1"/>
  <c r="AD119" i="1"/>
  <c r="V119" i="1"/>
  <c r="W119" i="1"/>
  <c r="X119" i="1"/>
  <c r="U119" i="1"/>
  <c r="R119" i="1"/>
  <c r="S119" i="1"/>
  <c r="T119" i="1"/>
  <c r="Q119" i="1"/>
  <c r="N119" i="1"/>
  <c r="O119" i="1"/>
  <c r="P119" i="1"/>
  <c r="M119" i="1"/>
  <c r="L119" i="1"/>
  <c r="J119" i="1"/>
  <c r="I119" i="1"/>
  <c r="K119" i="1"/>
  <c r="F119" i="1"/>
  <c r="G119" i="1"/>
  <c r="H119" i="1"/>
  <c r="D119" i="1"/>
  <c r="C119" i="1"/>
  <c r="E119" i="1"/>
  <c r="Y119" i="1"/>
  <c r="AC118" i="1"/>
  <c r="AB118" i="1"/>
  <c r="AA118" i="1"/>
  <c r="W118" i="1"/>
  <c r="V118" i="1"/>
  <c r="X118" i="1"/>
  <c r="U118" i="1"/>
  <c r="S118" i="1"/>
  <c r="R118" i="1"/>
  <c r="Q118" i="1"/>
  <c r="O118" i="1"/>
  <c r="N118" i="1"/>
  <c r="M118" i="1"/>
  <c r="L118" i="1"/>
  <c r="J118" i="1"/>
  <c r="I118" i="1"/>
  <c r="K118" i="1"/>
  <c r="G118" i="1"/>
  <c r="F118" i="1"/>
  <c r="D118" i="1"/>
  <c r="C118" i="1"/>
  <c r="AC117" i="1"/>
  <c r="AB117" i="1"/>
  <c r="AA117" i="1"/>
  <c r="W117" i="1"/>
  <c r="V117" i="1"/>
  <c r="U117" i="1"/>
  <c r="S117" i="1"/>
  <c r="R117" i="1"/>
  <c r="Q117" i="1"/>
  <c r="O117" i="1"/>
  <c r="N117" i="1"/>
  <c r="M117" i="1"/>
  <c r="L117" i="1"/>
  <c r="J117" i="1"/>
  <c r="I117" i="1"/>
  <c r="K117" i="1"/>
  <c r="G117" i="1"/>
  <c r="F117" i="1"/>
  <c r="D117" i="1"/>
  <c r="C117" i="1"/>
  <c r="E117" i="1"/>
  <c r="AC116" i="1"/>
  <c r="AB116" i="1"/>
  <c r="AA116" i="1"/>
  <c r="W116" i="1"/>
  <c r="V116" i="1"/>
  <c r="X116" i="1"/>
  <c r="U116" i="1"/>
  <c r="S116" i="1"/>
  <c r="R116" i="1"/>
  <c r="Q116" i="1"/>
  <c r="O116" i="1"/>
  <c r="N116" i="1"/>
  <c r="M116" i="1"/>
  <c r="L116" i="1"/>
  <c r="J116" i="1"/>
  <c r="I116" i="1"/>
  <c r="G116" i="1"/>
  <c r="F116" i="1"/>
  <c r="H116" i="1"/>
  <c r="C116" i="1"/>
  <c r="D116" i="1"/>
  <c r="E116" i="1"/>
  <c r="AC115" i="1"/>
  <c r="AB115" i="1"/>
  <c r="AA115" i="1"/>
  <c r="AD115" i="1"/>
  <c r="W115" i="1"/>
  <c r="V115" i="1"/>
  <c r="X115" i="1"/>
  <c r="U115" i="1"/>
  <c r="S115" i="1"/>
  <c r="R115" i="1"/>
  <c r="T115" i="1"/>
  <c r="Q115" i="1"/>
  <c r="O115" i="1"/>
  <c r="N115" i="1"/>
  <c r="M115" i="1"/>
  <c r="L115" i="1"/>
  <c r="J115" i="1"/>
  <c r="I115" i="1"/>
  <c r="G115" i="1"/>
  <c r="F115" i="1"/>
  <c r="H115" i="1"/>
  <c r="C115" i="1"/>
  <c r="D115" i="1"/>
  <c r="E115" i="1"/>
  <c r="AC114" i="1"/>
  <c r="AB114" i="1"/>
  <c r="AA114" i="1"/>
  <c r="W114" i="1"/>
  <c r="V114" i="1"/>
  <c r="U114" i="1"/>
  <c r="S114" i="1"/>
  <c r="R114" i="1"/>
  <c r="Q114" i="1"/>
  <c r="O114" i="1"/>
  <c r="N114" i="1"/>
  <c r="P114" i="1"/>
  <c r="M114" i="1"/>
  <c r="L114" i="1"/>
  <c r="I114" i="1"/>
  <c r="J114" i="1"/>
  <c r="K114" i="1"/>
  <c r="G114" i="1"/>
  <c r="F114" i="1"/>
  <c r="D114" i="1"/>
  <c r="C114" i="1"/>
  <c r="AC113" i="1"/>
  <c r="AB113" i="1"/>
  <c r="AA113" i="1"/>
  <c r="W113" i="1"/>
  <c r="V113" i="1"/>
  <c r="X113" i="1"/>
  <c r="U113" i="1"/>
  <c r="S113" i="1"/>
  <c r="R113" i="1"/>
  <c r="Q113" i="1"/>
  <c r="O113" i="1"/>
  <c r="N113" i="1"/>
  <c r="M113" i="1"/>
  <c r="L113" i="1"/>
  <c r="I113" i="1"/>
  <c r="J113" i="1"/>
  <c r="K113" i="1"/>
  <c r="G113" i="1"/>
  <c r="F113" i="1"/>
  <c r="H113" i="1"/>
  <c r="D113" i="1"/>
  <c r="C113" i="1"/>
  <c r="E113" i="1"/>
  <c r="AC112" i="1"/>
  <c r="AA112" i="1"/>
  <c r="AB112" i="1"/>
  <c r="AD112" i="1"/>
  <c r="W112" i="1"/>
  <c r="V112" i="1"/>
  <c r="X112" i="1"/>
  <c r="U112" i="1"/>
  <c r="S112" i="1"/>
  <c r="R112" i="1"/>
  <c r="T112" i="1"/>
  <c r="Q112" i="1"/>
  <c r="O112" i="1"/>
  <c r="N112" i="1"/>
  <c r="P112" i="1"/>
  <c r="M112" i="1"/>
  <c r="L112" i="1"/>
  <c r="J112" i="1"/>
  <c r="I112" i="1"/>
  <c r="K112" i="1"/>
  <c r="G112" i="1"/>
  <c r="F112" i="1"/>
  <c r="H112" i="1"/>
  <c r="D112" i="1"/>
  <c r="C112" i="1"/>
  <c r="E112" i="1"/>
  <c r="AA111" i="1"/>
  <c r="AB111" i="1"/>
  <c r="AC111" i="1"/>
  <c r="AD111" i="1"/>
  <c r="V111" i="1"/>
  <c r="W111" i="1"/>
  <c r="X111" i="1"/>
  <c r="U111" i="1"/>
  <c r="R111" i="1"/>
  <c r="S111" i="1"/>
  <c r="T111" i="1"/>
  <c r="Q111" i="1"/>
  <c r="N111" i="1"/>
  <c r="O111" i="1"/>
  <c r="P111" i="1"/>
  <c r="M111" i="1"/>
  <c r="L111" i="1"/>
  <c r="J111" i="1"/>
  <c r="I111" i="1"/>
  <c r="K111" i="1"/>
  <c r="G111" i="1"/>
  <c r="F111" i="1"/>
  <c r="H111" i="1"/>
  <c r="D111" i="1"/>
  <c r="C111" i="1"/>
  <c r="E111" i="1"/>
  <c r="AC110" i="1"/>
  <c r="AB110" i="1"/>
  <c r="AA110" i="1"/>
  <c r="W110" i="1"/>
  <c r="V110" i="1"/>
  <c r="X110" i="1"/>
  <c r="U110" i="1"/>
  <c r="S110" i="1"/>
  <c r="R110" i="1"/>
  <c r="Q110" i="1"/>
  <c r="O110" i="1"/>
  <c r="N110" i="1"/>
  <c r="M110" i="1"/>
  <c r="L110" i="1"/>
  <c r="J110" i="1"/>
  <c r="I110" i="1"/>
  <c r="G110" i="1"/>
  <c r="F110" i="1"/>
  <c r="D110" i="1"/>
  <c r="C110" i="1"/>
  <c r="AC109" i="1"/>
  <c r="AB109" i="1"/>
  <c r="AA109" i="1"/>
  <c r="W109" i="1"/>
  <c r="V109" i="1"/>
  <c r="U109" i="1"/>
  <c r="S109" i="1"/>
  <c r="R109" i="1"/>
  <c r="Q109" i="1"/>
  <c r="O109" i="1"/>
  <c r="N109" i="1"/>
  <c r="M109" i="1"/>
  <c r="L109" i="1"/>
  <c r="J109" i="1"/>
  <c r="I109" i="1"/>
  <c r="K109" i="1"/>
  <c r="G109" i="1"/>
  <c r="F109" i="1"/>
  <c r="H109" i="1"/>
  <c r="D109" i="1"/>
  <c r="C109" i="1"/>
  <c r="E109" i="1"/>
  <c r="AC108" i="1"/>
  <c r="AB108" i="1"/>
  <c r="AA108" i="1"/>
  <c r="AD108" i="1"/>
  <c r="W108" i="1"/>
  <c r="V108" i="1"/>
  <c r="X108" i="1"/>
  <c r="U108" i="1"/>
  <c r="S108" i="1"/>
  <c r="R108" i="1"/>
  <c r="Q108" i="1"/>
  <c r="O108" i="1"/>
  <c r="N108" i="1"/>
  <c r="P108" i="1"/>
  <c r="M108" i="1"/>
  <c r="L108" i="1"/>
  <c r="J108" i="1"/>
  <c r="I108" i="1"/>
  <c r="K108" i="1"/>
  <c r="G108" i="1"/>
  <c r="F108" i="1"/>
  <c r="H108" i="1"/>
  <c r="D108" i="1"/>
  <c r="C108" i="1"/>
  <c r="E108" i="1"/>
  <c r="AC107" i="1"/>
  <c r="AB107" i="1"/>
  <c r="AA107" i="1"/>
  <c r="AD107" i="1"/>
  <c r="W107" i="1"/>
  <c r="V107" i="1"/>
  <c r="U107" i="1"/>
  <c r="S107" i="1"/>
  <c r="R107" i="1"/>
  <c r="Q107" i="1"/>
  <c r="O107" i="1"/>
  <c r="N107" i="1"/>
  <c r="P107" i="1"/>
  <c r="M107" i="1"/>
  <c r="L107" i="1"/>
  <c r="J107" i="1"/>
  <c r="I107" i="1"/>
  <c r="K107" i="1"/>
  <c r="G107" i="1"/>
  <c r="F107" i="1"/>
  <c r="H107" i="1"/>
  <c r="C107" i="1"/>
  <c r="D107" i="1"/>
  <c r="E107" i="1"/>
  <c r="AC106" i="1"/>
  <c r="AB106" i="1"/>
  <c r="AA106" i="1"/>
  <c r="W106" i="1"/>
  <c r="V106" i="1"/>
  <c r="U106" i="1"/>
  <c r="S106" i="1"/>
  <c r="R106" i="1"/>
  <c r="Q106" i="1"/>
  <c r="O106" i="1"/>
  <c r="N106" i="1"/>
  <c r="P106" i="1"/>
  <c r="M106" i="1"/>
  <c r="L106" i="1"/>
  <c r="I106" i="1"/>
  <c r="J106" i="1"/>
  <c r="K106" i="1"/>
  <c r="G106" i="1"/>
  <c r="F106" i="1"/>
  <c r="D106" i="1"/>
  <c r="C106" i="1"/>
  <c r="AC105" i="1"/>
  <c r="AB105" i="1"/>
  <c r="AA105" i="1"/>
  <c r="W105" i="1"/>
  <c r="V105" i="1"/>
  <c r="X105" i="1"/>
  <c r="U105" i="1"/>
  <c r="S105" i="1"/>
  <c r="R105" i="1"/>
  <c r="Q105" i="1"/>
  <c r="O105" i="1"/>
  <c r="N105" i="1"/>
  <c r="M105" i="1"/>
  <c r="L105" i="1"/>
  <c r="I105" i="1"/>
  <c r="J105" i="1"/>
  <c r="K105" i="1"/>
  <c r="G105" i="1"/>
  <c r="F105" i="1"/>
  <c r="D105" i="1"/>
  <c r="C105" i="1"/>
  <c r="E105" i="1"/>
  <c r="AC104" i="1"/>
  <c r="AA104" i="1"/>
  <c r="AB104" i="1"/>
  <c r="AD104" i="1"/>
  <c r="W104" i="1"/>
  <c r="V104" i="1"/>
  <c r="X104" i="1"/>
  <c r="U104" i="1"/>
  <c r="S104" i="1"/>
  <c r="R104" i="1"/>
  <c r="T104" i="1"/>
  <c r="Q104" i="1"/>
  <c r="O104" i="1"/>
  <c r="N104" i="1"/>
  <c r="P104" i="1"/>
  <c r="M104" i="1"/>
  <c r="L104" i="1"/>
  <c r="J104" i="1"/>
  <c r="I104" i="1"/>
  <c r="K104" i="1"/>
  <c r="G104" i="1"/>
  <c r="F104" i="1"/>
  <c r="H104" i="1"/>
  <c r="D104" i="1"/>
  <c r="C104" i="1"/>
  <c r="E104" i="1"/>
  <c r="AC103" i="1"/>
  <c r="AB103" i="1"/>
  <c r="AA103" i="1"/>
  <c r="AD103" i="1"/>
  <c r="V103" i="1"/>
  <c r="W103" i="1"/>
  <c r="X103" i="1"/>
  <c r="U103" i="1"/>
  <c r="R103" i="1"/>
  <c r="S103" i="1"/>
  <c r="T103" i="1"/>
  <c r="Q103" i="1"/>
  <c r="N103" i="1"/>
  <c r="O103" i="1"/>
  <c r="P103" i="1"/>
  <c r="M103" i="1"/>
  <c r="L103" i="1"/>
  <c r="J103" i="1"/>
  <c r="I103" i="1"/>
  <c r="K103" i="1"/>
  <c r="F103" i="1"/>
  <c r="G103" i="1"/>
  <c r="H103" i="1"/>
  <c r="D103" i="1"/>
  <c r="C103" i="1"/>
  <c r="E103" i="1"/>
  <c r="Y103" i="1"/>
  <c r="AC102" i="1"/>
  <c r="AB102" i="1"/>
  <c r="AA102" i="1"/>
  <c r="W102" i="1"/>
  <c r="V102" i="1"/>
  <c r="X102" i="1"/>
  <c r="U102" i="1"/>
  <c r="S102" i="1"/>
  <c r="R102" i="1"/>
  <c r="Q102" i="1"/>
  <c r="O102" i="1"/>
  <c r="N102" i="1"/>
  <c r="M102" i="1"/>
  <c r="L102" i="1"/>
  <c r="J102" i="1"/>
  <c r="I102" i="1"/>
  <c r="K102" i="1"/>
  <c r="G102" i="1"/>
  <c r="F102" i="1"/>
  <c r="D102" i="1"/>
  <c r="C102" i="1"/>
  <c r="AC101" i="1"/>
  <c r="AB101" i="1"/>
  <c r="AA101" i="1"/>
  <c r="W101" i="1"/>
  <c r="V101" i="1"/>
  <c r="U101" i="1"/>
  <c r="S101" i="1"/>
  <c r="R101" i="1"/>
  <c r="Q101" i="1"/>
  <c r="O101" i="1"/>
  <c r="N101" i="1"/>
  <c r="M101" i="1"/>
  <c r="L101" i="1"/>
  <c r="J101" i="1"/>
  <c r="I101" i="1"/>
  <c r="K101" i="1"/>
  <c r="G101" i="1"/>
  <c r="F101" i="1"/>
  <c r="D101" i="1"/>
  <c r="C101" i="1"/>
  <c r="E101" i="1"/>
  <c r="AC100" i="1"/>
  <c r="AB100" i="1"/>
  <c r="AA100" i="1"/>
  <c r="W100" i="1"/>
  <c r="V100" i="1"/>
  <c r="X100" i="1"/>
  <c r="U100" i="1"/>
  <c r="S100" i="1"/>
  <c r="R100" i="1"/>
  <c r="Q100" i="1"/>
  <c r="O100" i="1"/>
  <c r="N100" i="1"/>
  <c r="M100" i="1"/>
  <c r="L100" i="1"/>
  <c r="J100" i="1"/>
  <c r="I100" i="1"/>
  <c r="G100" i="1"/>
  <c r="F100" i="1"/>
  <c r="H100" i="1"/>
  <c r="C100" i="1"/>
  <c r="D100" i="1"/>
  <c r="E100" i="1"/>
  <c r="AC99" i="1"/>
  <c r="AB99" i="1"/>
  <c r="AA99" i="1"/>
  <c r="W99" i="1"/>
  <c r="V99" i="1"/>
  <c r="X99" i="1"/>
  <c r="U99" i="1"/>
  <c r="S99" i="1"/>
  <c r="R99" i="1"/>
  <c r="T99" i="1"/>
  <c r="Q99" i="1"/>
  <c r="O99" i="1"/>
  <c r="N99" i="1"/>
  <c r="M99" i="1"/>
  <c r="L99" i="1"/>
  <c r="J99" i="1"/>
  <c r="I99" i="1"/>
  <c r="G99" i="1"/>
  <c r="F99" i="1"/>
  <c r="H99" i="1"/>
  <c r="C99" i="1"/>
  <c r="D99" i="1"/>
  <c r="E99" i="1"/>
  <c r="AC98" i="1"/>
  <c r="AB98" i="1"/>
  <c r="AA98" i="1"/>
  <c r="W98" i="1"/>
  <c r="V98" i="1"/>
  <c r="U98" i="1"/>
  <c r="S98" i="1"/>
  <c r="R98" i="1"/>
  <c r="T98" i="1"/>
  <c r="Q98" i="1"/>
  <c r="O98" i="1"/>
  <c r="N98" i="1"/>
  <c r="P98" i="1"/>
  <c r="M98" i="1"/>
  <c r="L98" i="1"/>
  <c r="I98" i="1"/>
  <c r="J98" i="1"/>
  <c r="K98" i="1"/>
  <c r="G98" i="1"/>
  <c r="F98" i="1"/>
  <c r="D98" i="1"/>
  <c r="C98" i="1"/>
  <c r="AC97" i="1"/>
  <c r="AB97" i="1"/>
  <c r="AA97" i="1"/>
  <c r="W97" i="1"/>
  <c r="V97" i="1"/>
  <c r="X97" i="1"/>
  <c r="U97" i="1"/>
  <c r="S97" i="1"/>
  <c r="R97" i="1"/>
  <c r="Q97" i="1"/>
  <c r="O97" i="1"/>
  <c r="N97" i="1"/>
  <c r="M97" i="1"/>
  <c r="L97" i="1"/>
  <c r="I97" i="1"/>
  <c r="J97" i="1"/>
  <c r="K97" i="1"/>
  <c r="G97" i="1"/>
  <c r="F97" i="1"/>
  <c r="H97" i="1"/>
  <c r="D97" i="1"/>
  <c r="C97" i="1"/>
  <c r="E97" i="1"/>
  <c r="AC96" i="1"/>
  <c r="AA96" i="1"/>
  <c r="AB96" i="1"/>
  <c r="AD96" i="1"/>
  <c r="W96" i="1"/>
  <c r="V96" i="1"/>
  <c r="X96" i="1"/>
  <c r="U96" i="1"/>
  <c r="S96" i="1"/>
  <c r="R96" i="1"/>
  <c r="T96" i="1"/>
  <c r="Q96" i="1"/>
  <c r="O96" i="1"/>
  <c r="N96" i="1"/>
  <c r="P96" i="1"/>
  <c r="M96" i="1"/>
  <c r="L96" i="1"/>
  <c r="J96" i="1"/>
  <c r="I96" i="1"/>
  <c r="K96" i="1"/>
  <c r="G96" i="1"/>
  <c r="F96" i="1"/>
  <c r="H96" i="1"/>
  <c r="D96" i="1"/>
  <c r="C96" i="1"/>
  <c r="E96" i="1"/>
  <c r="AA95" i="1"/>
  <c r="AB95" i="1"/>
  <c r="AC95" i="1"/>
  <c r="AD95" i="1"/>
  <c r="V95" i="1"/>
  <c r="W95" i="1"/>
  <c r="X95" i="1"/>
  <c r="U95" i="1"/>
  <c r="R95" i="1"/>
  <c r="S95" i="1"/>
  <c r="T95" i="1"/>
  <c r="Q95" i="1"/>
  <c r="N95" i="1"/>
  <c r="O95" i="1"/>
  <c r="P95" i="1"/>
  <c r="M95" i="1"/>
  <c r="L95" i="1"/>
  <c r="J95" i="1"/>
  <c r="I95" i="1"/>
  <c r="K95" i="1"/>
  <c r="G95" i="1"/>
  <c r="F95" i="1"/>
  <c r="H95" i="1"/>
  <c r="D95" i="1"/>
  <c r="C95" i="1"/>
  <c r="E95" i="1"/>
  <c r="AC94" i="1"/>
  <c r="AB94" i="1"/>
  <c r="AA94" i="1"/>
  <c r="W94" i="1"/>
  <c r="V94" i="1"/>
  <c r="X94" i="1"/>
  <c r="U94" i="1"/>
  <c r="S94" i="1"/>
  <c r="R94" i="1"/>
  <c r="Q94" i="1"/>
  <c r="O94" i="1"/>
  <c r="N94" i="1"/>
  <c r="M94" i="1"/>
  <c r="L94" i="1"/>
  <c r="J94" i="1"/>
  <c r="I94" i="1"/>
  <c r="G94" i="1"/>
  <c r="F94" i="1"/>
  <c r="D94" i="1"/>
  <c r="C94" i="1"/>
  <c r="AC93" i="1"/>
  <c r="AB93" i="1"/>
  <c r="AA93" i="1"/>
  <c r="W93" i="1"/>
  <c r="V93" i="1"/>
  <c r="U93" i="1"/>
  <c r="S93" i="1"/>
  <c r="R93" i="1"/>
  <c r="Q93" i="1"/>
  <c r="O93" i="1"/>
  <c r="N93" i="1"/>
  <c r="M93" i="1"/>
  <c r="L93" i="1"/>
  <c r="J93" i="1"/>
  <c r="I93" i="1"/>
  <c r="K93" i="1"/>
  <c r="G93" i="1"/>
  <c r="F93" i="1"/>
  <c r="H93" i="1"/>
  <c r="D93" i="1"/>
  <c r="C93" i="1"/>
  <c r="E93" i="1"/>
  <c r="AC92" i="1"/>
  <c r="AB92" i="1"/>
  <c r="AA92" i="1"/>
  <c r="AD92" i="1"/>
  <c r="W92" i="1"/>
  <c r="V92" i="1"/>
  <c r="X92" i="1"/>
  <c r="U92" i="1"/>
  <c r="S92" i="1"/>
  <c r="R92" i="1"/>
  <c r="Q92" i="1"/>
  <c r="O92" i="1"/>
  <c r="N92" i="1"/>
  <c r="P92" i="1"/>
  <c r="M92" i="1"/>
  <c r="L92" i="1"/>
  <c r="J92" i="1"/>
  <c r="I92" i="1"/>
  <c r="K92" i="1"/>
  <c r="G92" i="1"/>
  <c r="F92" i="1"/>
  <c r="H92" i="1"/>
  <c r="D92" i="1"/>
  <c r="C92" i="1"/>
  <c r="E92" i="1"/>
  <c r="AC91" i="1"/>
  <c r="AB91" i="1"/>
  <c r="AA91" i="1"/>
  <c r="AD91" i="1"/>
  <c r="W91" i="1"/>
  <c r="V91" i="1"/>
  <c r="U91" i="1"/>
  <c r="S91" i="1"/>
  <c r="R91" i="1"/>
  <c r="Q91" i="1"/>
  <c r="O91" i="1"/>
  <c r="N91" i="1"/>
  <c r="P91" i="1"/>
  <c r="M91" i="1"/>
  <c r="L91" i="1"/>
  <c r="J91" i="1"/>
  <c r="I91" i="1"/>
  <c r="K91" i="1"/>
  <c r="G91" i="1"/>
  <c r="F91" i="1"/>
  <c r="H91" i="1"/>
  <c r="C91" i="1"/>
  <c r="D91" i="1"/>
  <c r="E91" i="1"/>
  <c r="AC90" i="1"/>
  <c r="AB90" i="1"/>
  <c r="AA90" i="1"/>
  <c r="W90" i="1"/>
  <c r="V90" i="1"/>
  <c r="U90" i="1"/>
  <c r="S90" i="1"/>
  <c r="R90" i="1"/>
  <c r="Q90" i="1"/>
  <c r="O90" i="1"/>
  <c r="N90" i="1"/>
  <c r="P90" i="1"/>
  <c r="M90" i="1"/>
  <c r="L90" i="1"/>
  <c r="I90" i="1"/>
  <c r="J90" i="1"/>
  <c r="K90" i="1"/>
  <c r="G90" i="1"/>
  <c r="F90" i="1"/>
  <c r="D90" i="1"/>
  <c r="C90" i="1"/>
  <c r="AC89" i="1"/>
  <c r="AB89" i="1"/>
  <c r="AA89" i="1"/>
  <c r="W89" i="1"/>
  <c r="V89" i="1"/>
  <c r="X89" i="1"/>
  <c r="U89" i="1"/>
  <c r="S89" i="1"/>
  <c r="R89" i="1"/>
  <c r="Q89" i="1"/>
  <c r="O89" i="1"/>
  <c r="N89" i="1"/>
  <c r="M89" i="1"/>
  <c r="L89" i="1"/>
  <c r="I89" i="1"/>
  <c r="J89" i="1"/>
  <c r="K89" i="1"/>
  <c r="G89" i="1"/>
  <c r="F89" i="1"/>
  <c r="H89" i="1"/>
  <c r="D89" i="1"/>
  <c r="C89" i="1"/>
  <c r="E89" i="1"/>
  <c r="AC88" i="1"/>
  <c r="AA88" i="1"/>
  <c r="AB88" i="1"/>
  <c r="AD88" i="1"/>
  <c r="W88" i="1"/>
  <c r="V88" i="1"/>
  <c r="X88" i="1"/>
  <c r="U88" i="1"/>
  <c r="S88" i="1"/>
  <c r="R88" i="1"/>
  <c r="T88" i="1"/>
  <c r="Q88" i="1"/>
  <c r="O88" i="1"/>
  <c r="N88" i="1"/>
  <c r="P88" i="1"/>
  <c r="M88" i="1"/>
  <c r="L88" i="1"/>
  <c r="J88" i="1"/>
  <c r="I88" i="1"/>
  <c r="K88" i="1"/>
  <c r="G88" i="1"/>
  <c r="F88" i="1"/>
  <c r="H88" i="1"/>
  <c r="D88" i="1"/>
  <c r="C88" i="1"/>
  <c r="E88" i="1"/>
  <c r="AC87" i="1"/>
  <c r="AB87" i="1"/>
  <c r="AA87" i="1"/>
  <c r="AD87" i="1"/>
  <c r="V87" i="1"/>
  <c r="W87" i="1"/>
  <c r="X87" i="1"/>
  <c r="U87" i="1"/>
  <c r="R87" i="1"/>
  <c r="S87" i="1"/>
  <c r="T87" i="1"/>
  <c r="Q87" i="1"/>
  <c r="N87" i="1"/>
  <c r="O87" i="1"/>
  <c r="P87" i="1"/>
  <c r="M87" i="1"/>
  <c r="L87" i="1"/>
  <c r="J87" i="1"/>
  <c r="I87" i="1"/>
  <c r="K87" i="1"/>
  <c r="F87" i="1"/>
  <c r="G87" i="1"/>
  <c r="H87" i="1"/>
  <c r="D87" i="1"/>
  <c r="C87" i="1"/>
  <c r="E87" i="1"/>
  <c r="Y87" i="1"/>
  <c r="AC86" i="1"/>
  <c r="AB86" i="1"/>
  <c r="AA86" i="1"/>
  <c r="W86" i="1"/>
  <c r="V86" i="1"/>
  <c r="X86" i="1"/>
  <c r="U86" i="1"/>
  <c r="S86" i="1"/>
  <c r="R86" i="1"/>
  <c r="Q86" i="1"/>
  <c r="O86" i="1"/>
  <c r="N86" i="1"/>
  <c r="M86" i="1"/>
  <c r="L86" i="1"/>
  <c r="J86" i="1"/>
  <c r="I86" i="1"/>
  <c r="K86" i="1"/>
  <c r="G86" i="1"/>
  <c r="F86" i="1"/>
  <c r="D86" i="1"/>
  <c r="C86" i="1"/>
  <c r="AC85" i="1"/>
  <c r="AB85" i="1"/>
  <c r="AA85" i="1"/>
  <c r="W85" i="1"/>
  <c r="V85" i="1"/>
  <c r="U85" i="1"/>
  <c r="S85" i="1"/>
  <c r="R85" i="1"/>
  <c r="Q85" i="1"/>
  <c r="O85" i="1"/>
  <c r="N85" i="1"/>
  <c r="M85" i="1"/>
  <c r="L85" i="1"/>
  <c r="J85" i="1"/>
  <c r="I85" i="1"/>
  <c r="K85" i="1"/>
  <c r="G85" i="1"/>
  <c r="F85" i="1"/>
  <c r="D85" i="1"/>
  <c r="C85" i="1"/>
  <c r="E85" i="1"/>
  <c r="AC84" i="1"/>
  <c r="AB84" i="1"/>
  <c r="AA84" i="1"/>
  <c r="W84" i="1"/>
  <c r="V84" i="1"/>
  <c r="X84" i="1"/>
  <c r="U84" i="1"/>
  <c r="S84" i="1"/>
  <c r="R84" i="1"/>
  <c r="Q84" i="1"/>
  <c r="O84" i="1"/>
  <c r="N84" i="1"/>
  <c r="M84" i="1"/>
  <c r="L84" i="1"/>
  <c r="J84" i="1"/>
  <c r="I84" i="1"/>
  <c r="G84" i="1"/>
  <c r="F84" i="1"/>
  <c r="H84" i="1"/>
  <c r="C84" i="1"/>
  <c r="D84" i="1"/>
  <c r="E84" i="1"/>
  <c r="AC83" i="1"/>
  <c r="AB83" i="1"/>
  <c r="AA83" i="1"/>
  <c r="W83" i="1"/>
  <c r="V83" i="1"/>
  <c r="X83" i="1"/>
  <c r="U83" i="1"/>
  <c r="S83" i="1"/>
  <c r="R83" i="1"/>
  <c r="T83" i="1"/>
  <c r="Q83" i="1"/>
  <c r="O83" i="1"/>
  <c r="N83" i="1"/>
  <c r="M83" i="1"/>
  <c r="L83" i="1"/>
  <c r="J83" i="1"/>
  <c r="I83" i="1"/>
  <c r="G83" i="1"/>
  <c r="F83" i="1"/>
  <c r="H83" i="1"/>
  <c r="C83" i="1"/>
  <c r="D83" i="1"/>
  <c r="E83" i="1"/>
  <c r="AC82" i="1"/>
  <c r="AB82" i="1"/>
  <c r="AA82" i="1"/>
  <c r="W82" i="1"/>
  <c r="V82" i="1"/>
  <c r="U82" i="1"/>
  <c r="S82" i="1"/>
  <c r="R82" i="1"/>
  <c r="Q82" i="1"/>
  <c r="O82" i="1"/>
  <c r="N82" i="1"/>
  <c r="P82" i="1"/>
  <c r="M82" i="1"/>
  <c r="L82" i="1"/>
  <c r="I82" i="1"/>
  <c r="J82" i="1"/>
  <c r="K82" i="1"/>
  <c r="G82" i="1"/>
  <c r="F82" i="1"/>
  <c r="D82" i="1"/>
  <c r="C82" i="1"/>
  <c r="AC81" i="1"/>
  <c r="AB81" i="1"/>
  <c r="AA81" i="1"/>
  <c r="W81" i="1"/>
  <c r="V81" i="1"/>
  <c r="X81" i="1"/>
  <c r="U81" i="1"/>
  <c r="S81" i="1"/>
  <c r="R81" i="1"/>
  <c r="Q81" i="1"/>
  <c r="O81" i="1"/>
  <c r="N81" i="1"/>
  <c r="M81" i="1"/>
  <c r="L81" i="1"/>
  <c r="I81" i="1"/>
  <c r="J81" i="1"/>
  <c r="K81" i="1"/>
  <c r="G81" i="1"/>
  <c r="F81" i="1"/>
  <c r="H81" i="1"/>
  <c r="D81" i="1"/>
  <c r="C81" i="1"/>
  <c r="E81" i="1"/>
  <c r="AC80" i="1"/>
  <c r="AA80" i="1"/>
  <c r="AB80" i="1"/>
  <c r="AD80" i="1"/>
  <c r="W80" i="1"/>
  <c r="V80" i="1"/>
  <c r="X80" i="1"/>
  <c r="U80" i="1"/>
  <c r="S80" i="1"/>
  <c r="R80" i="1"/>
  <c r="T80" i="1"/>
  <c r="Q80" i="1"/>
  <c r="O80" i="1"/>
  <c r="N80" i="1"/>
  <c r="P80" i="1"/>
  <c r="M80" i="1"/>
  <c r="L80" i="1"/>
  <c r="J80" i="1"/>
  <c r="I80" i="1"/>
  <c r="K80" i="1"/>
  <c r="G80" i="1"/>
  <c r="F80" i="1"/>
  <c r="H80" i="1"/>
  <c r="D80" i="1"/>
  <c r="C80" i="1"/>
  <c r="E80" i="1"/>
  <c r="AA79" i="1"/>
  <c r="AB79" i="1"/>
  <c r="AC79" i="1"/>
  <c r="AD79" i="1"/>
  <c r="V79" i="1"/>
  <c r="W79" i="1"/>
  <c r="X79" i="1"/>
  <c r="U79" i="1"/>
  <c r="R79" i="1"/>
  <c r="S79" i="1"/>
  <c r="T79" i="1"/>
  <c r="Q79" i="1"/>
  <c r="N79" i="1"/>
  <c r="O79" i="1"/>
  <c r="P79" i="1"/>
  <c r="M79" i="1"/>
  <c r="L79" i="1"/>
  <c r="J79" i="1"/>
  <c r="I79" i="1"/>
  <c r="K79" i="1"/>
  <c r="G79" i="1"/>
  <c r="F79" i="1"/>
  <c r="H79" i="1"/>
  <c r="D79" i="1"/>
  <c r="C79" i="1"/>
  <c r="E79" i="1"/>
  <c r="AC78" i="1"/>
  <c r="AB78" i="1"/>
  <c r="AA78" i="1"/>
  <c r="W78" i="1"/>
  <c r="V78" i="1"/>
  <c r="X78" i="1"/>
  <c r="U78" i="1"/>
  <c r="S78" i="1"/>
  <c r="R78" i="1"/>
  <c r="Q78" i="1"/>
  <c r="O78" i="1"/>
  <c r="N78" i="1"/>
  <c r="M78" i="1"/>
  <c r="L78" i="1"/>
  <c r="J78" i="1"/>
  <c r="I78" i="1"/>
  <c r="G78" i="1"/>
  <c r="F78" i="1"/>
  <c r="D78" i="1"/>
  <c r="C78" i="1"/>
  <c r="AC77" i="1"/>
  <c r="AB77" i="1"/>
  <c r="AA77" i="1"/>
  <c r="W77" i="1"/>
  <c r="V77" i="1"/>
  <c r="U77" i="1"/>
  <c r="S77" i="1"/>
  <c r="R77" i="1"/>
  <c r="Q77" i="1"/>
  <c r="O77" i="1"/>
  <c r="N77" i="1"/>
  <c r="M77" i="1"/>
  <c r="L77" i="1"/>
  <c r="J77" i="1"/>
  <c r="I77" i="1"/>
  <c r="K77" i="1"/>
  <c r="G77" i="1"/>
  <c r="F77" i="1"/>
  <c r="H77" i="1"/>
  <c r="D77" i="1"/>
  <c r="C77" i="1"/>
  <c r="E77" i="1"/>
  <c r="AC76" i="1"/>
  <c r="AB76" i="1"/>
  <c r="AA76" i="1"/>
  <c r="AD76" i="1"/>
  <c r="W76" i="1"/>
  <c r="V76" i="1"/>
  <c r="X76" i="1"/>
  <c r="U76" i="1"/>
  <c r="S76" i="1"/>
  <c r="R76" i="1"/>
  <c r="Q76" i="1"/>
  <c r="O76" i="1"/>
  <c r="N76" i="1"/>
  <c r="P76" i="1"/>
  <c r="M76" i="1"/>
  <c r="L76" i="1"/>
  <c r="J76" i="1"/>
  <c r="I76" i="1"/>
  <c r="K76" i="1"/>
  <c r="G76" i="1"/>
  <c r="F76" i="1"/>
  <c r="H76" i="1"/>
  <c r="D76" i="1"/>
  <c r="C76" i="1"/>
  <c r="E76" i="1"/>
  <c r="AC75" i="1"/>
  <c r="AB75" i="1"/>
  <c r="AA75" i="1"/>
  <c r="AD75" i="1"/>
  <c r="W75" i="1"/>
  <c r="V75" i="1"/>
  <c r="U75" i="1"/>
  <c r="S75" i="1"/>
  <c r="R75" i="1"/>
  <c r="Q75" i="1"/>
  <c r="O75" i="1"/>
  <c r="N75" i="1"/>
  <c r="P75" i="1"/>
  <c r="M75" i="1"/>
  <c r="L75" i="1"/>
  <c r="J75" i="1"/>
  <c r="I75" i="1"/>
  <c r="K75" i="1"/>
  <c r="G75" i="1"/>
  <c r="F75" i="1"/>
  <c r="H75" i="1"/>
  <c r="C75" i="1"/>
  <c r="D75" i="1"/>
  <c r="E75" i="1"/>
  <c r="AC74" i="1"/>
  <c r="AB74" i="1"/>
  <c r="AA74" i="1"/>
  <c r="W74" i="1"/>
  <c r="V74" i="1"/>
  <c r="U74" i="1"/>
  <c r="S74" i="1"/>
  <c r="R74" i="1"/>
  <c r="T74" i="1"/>
  <c r="Q74" i="1"/>
  <c r="O74" i="1"/>
  <c r="N74" i="1"/>
  <c r="M74" i="1"/>
  <c r="L74" i="1"/>
  <c r="J74" i="1"/>
  <c r="I74" i="1"/>
  <c r="K74" i="1"/>
  <c r="G74" i="1"/>
  <c r="F74" i="1"/>
  <c r="H74" i="1"/>
  <c r="D74" i="1"/>
  <c r="C74" i="1"/>
  <c r="AC73" i="1"/>
  <c r="AB73" i="1"/>
  <c r="AA73" i="1"/>
  <c r="AD73" i="1"/>
  <c r="W73" i="1"/>
  <c r="V73" i="1"/>
  <c r="X73" i="1"/>
  <c r="U73" i="1"/>
  <c r="S73" i="1"/>
  <c r="R73" i="1"/>
  <c r="Q73" i="1"/>
  <c r="O73" i="1"/>
  <c r="N73" i="1"/>
  <c r="P73" i="1"/>
  <c r="M73" i="1"/>
  <c r="L73" i="1"/>
  <c r="J73" i="1"/>
  <c r="I73" i="1"/>
  <c r="G73" i="1"/>
  <c r="F73" i="1"/>
  <c r="H73" i="1"/>
  <c r="D73" i="1"/>
  <c r="C73" i="1"/>
  <c r="E73" i="1"/>
  <c r="AC72" i="1"/>
  <c r="AB72" i="1"/>
  <c r="AA72" i="1"/>
  <c r="W72" i="1"/>
  <c r="V72" i="1"/>
  <c r="X72" i="1"/>
  <c r="U72" i="1"/>
  <c r="S72" i="1"/>
  <c r="R72" i="1"/>
  <c r="T72" i="1"/>
  <c r="Q72" i="1"/>
  <c r="O72" i="1"/>
  <c r="N72" i="1"/>
  <c r="P72" i="1"/>
  <c r="M72" i="1"/>
  <c r="L72" i="1"/>
  <c r="J72" i="1"/>
  <c r="I72" i="1"/>
  <c r="K72" i="1"/>
  <c r="F72" i="1"/>
  <c r="G72" i="1"/>
  <c r="H72" i="1"/>
  <c r="D72" i="1"/>
  <c r="C72" i="1"/>
  <c r="AC71" i="1"/>
  <c r="AB71" i="1"/>
  <c r="AA71" i="1"/>
  <c r="AD71" i="1"/>
  <c r="V71" i="1"/>
  <c r="W71" i="1"/>
  <c r="X71" i="1"/>
  <c r="U71" i="1"/>
  <c r="R71" i="1"/>
  <c r="S71" i="1"/>
  <c r="T71" i="1"/>
  <c r="Q71" i="1"/>
  <c r="N71" i="1"/>
  <c r="O71" i="1"/>
  <c r="P71" i="1"/>
  <c r="M71" i="1"/>
  <c r="L71" i="1"/>
  <c r="J71" i="1"/>
  <c r="I71" i="1"/>
  <c r="K71" i="1"/>
  <c r="F71" i="1"/>
  <c r="G71" i="1"/>
  <c r="H71" i="1"/>
  <c r="D71" i="1"/>
  <c r="C71" i="1"/>
  <c r="E71" i="1"/>
  <c r="AC70" i="1"/>
  <c r="AB70" i="1"/>
  <c r="AA70" i="1"/>
  <c r="AD70" i="1"/>
  <c r="W70" i="1"/>
  <c r="V70" i="1"/>
  <c r="U70" i="1"/>
  <c r="S70" i="1"/>
  <c r="R70" i="1"/>
  <c r="T70" i="1"/>
  <c r="Q70" i="1"/>
  <c r="O70" i="1"/>
  <c r="N70" i="1"/>
  <c r="P70" i="1"/>
  <c r="M70" i="1"/>
  <c r="L70" i="1"/>
  <c r="J70" i="1"/>
  <c r="I70" i="1"/>
  <c r="G70" i="1"/>
  <c r="F70" i="1"/>
  <c r="D70" i="1"/>
  <c r="C70" i="1"/>
  <c r="E70" i="1"/>
  <c r="AC69" i="1"/>
  <c r="AB69" i="1"/>
  <c r="AA69" i="1"/>
  <c r="W69" i="1"/>
  <c r="V69" i="1"/>
  <c r="X69" i="1"/>
  <c r="U69" i="1"/>
  <c r="S69" i="1"/>
  <c r="R69" i="1"/>
  <c r="T69" i="1"/>
  <c r="Q69" i="1"/>
  <c r="O69" i="1"/>
  <c r="N69" i="1"/>
  <c r="P69" i="1"/>
  <c r="M69" i="1"/>
  <c r="L69" i="1"/>
  <c r="J69" i="1"/>
  <c r="I69" i="1"/>
  <c r="G69" i="1"/>
  <c r="F69" i="1"/>
  <c r="H69" i="1"/>
  <c r="D69" i="1"/>
  <c r="C69" i="1"/>
  <c r="E69" i="1"/>
  <c r="AC68" i="1"/>
  <c r="AA68" i="1"/>
  <c r="AB68" i="1"/>
  <c r="AD68" i="1"/>
  <c r="V68" i="1"/>
  <c r="W68" i="1"/>
  <c r="X68" i="1"/>
  <c r="U68" i="1"/>
  <c r="R68" i="1"/>
  <c r="S68" i="1"/>
  <c r="T68" i="1"/>
  <c r="Q68" i="1"/>
  <c r="N68" i="1"/>
  <c r="O68" i="1"/>
  <c r="P68" i="1"/>
  <c r="M68" i="1"/>
  <c r="L68" i="1"/>
  <c r="J68" i="1"/>
  <c r="I68" i="1"/>
  <c r="G68" i="1"/>
  <c r="F68" i="1"/>
  <c r="D68" i="1"/>
  <c r="C68" i="1"/>
  <c r="E68" i="1"/>
  <c r="AC67" i="1"/>
  <c r="AB67" i="1"/>
  <c r="AA67" i="1"/>
  <c r="W67" i="1"/>
  <c r="V67" i="1"/>
  <c r="X67" i="1"/>
  <c r="U67" i="1"/>
  <c r="S67" i="1"/>
  <c r="R67" i="1"/>
  <c r="T67" i="1"/>
  <c r="Q67" i="1"/>
  <c r="O67" i="1"/>
  <c r="N67" i="1"/>
  <c r="M67" i="1"/>
  <c r="L67" i="1"/>
  <c r="I67" i="1"/>
  <c r="J67" i="1"/>
  <c r="K67" i="1"/>
  <c r="G67" i="1"/>
  <c r="F67" i="1"/>
  <c r="D67" i="1"/>
  <c r="C67" i="1"/>
  <c r="AC66" i="1"/>
  <c r="AB66" i="1"/>
  <c r="AA66" i="1"/>
  <c r="W66" i="1"/>
  <c r="V66" i="1"/>
  <c r="U66" i="1"/>
  <c r="S66" i="1"/>
  <c r="R66" i="1"/>
  <c r="Q66" i="1"/>
  <c r="O66" i="1"/>
  <c r="N66" i="1"/>
  <c r="M66" i="1"/>
  <c r="L66" i="1"/>
  <c r="J66" i="1"/>
  <c r="I66" i="1"/>
  <c r="K66" i="1"/>
  <c r="G66" i="1"/>
  <c r="F66" i="1"/>
  <c r="H66" i="1"/>
  <c r="D66" i="1"/>
  <c r="C66" i="1"/>
  <c r="AC65" i="1"/>
  <c r="AB65" i="1"/>
  <c r="AA65" i="1"/>
  <c r="W65" i="1"/>
  <c r="V65" i="1"/>
  <c r="U65" i="1"/>
  <c r="S65" i="1"/>
  <c r="R65" i="1"/>
  <c r="Q65" i="1"/>
  <c r="O65" i="1"/>
  <c r="N65" i="1"/>
  <c r="M65" i="1"/>
  <c r="L65" i="1"/>
  <c r="J65" i="1"/>
  <c r="I65" i="1"/>
  <c r="G65" i="1"/>
  <c r="F65" i="1"/>
  <c r="H65" i="1"/>
  <c r="C65" i="1"/>
  <c r="D65" i="1"/>
  <c r="E65" i="1"/>
  <c r="AC64" i="1"/>
  <c r="AB64" i="1"/>
  <c r="AA64" i="1"/>
  <c r="W64" i="1"/>
  <c r="V64" i="1"/>
  <c r="X64" i="1"/>
  <c r="U64" i="1"/>
  <c r="S64" i="1"/>
  <c r="R64" i="1"/>
  <c r="T64" i="1"/>
  <c r="Q64" i="1"/>
  <c r="O64" i="1"/>
  <c r="N64" i="1"/>
  <c r="P64" i="1"/>
  <c r="M64" i="1"/>
  <c r="L64" i="1"/>
  <c r="J64" i="1"/>
  <c r="I64" i="1"/>
  <c r="K64" i="1"/>
  <c r="F64" i="1"/>
  <c r="G64" i="1"/>
  <c r="H64" i="1"/>
  <c r="D64" i="1"/>
  <c r="C64" i="1"/>
  <c r="E64" i="1"/>
  <c r="AC63" i="1"/>
  <c r="AB63" i="1"/>
  <c r="AA63" i="1"/>
  <c r="AD63" i="1"/>
  <c r="V63" i="1"/>
  <c r="W63" i="1"/>
  <c r="X63" i="1"/>
  <c r="U63" i="1"/>
  <c r="R63" i="1"/>
  <c r="S63" i="1"/>
  <c r="T63" i="1"/>
  <c r="Q63" i="1"/>
  <c r="N63" i="1"/>
  <c r="O63" i="1"/>
  <c r="P63" i="1"/>
  <c r="M63" i="1"/>
  <c r="L63" i="1"/>
  <c r="J63" i="1"/>
  <c r="I63" i="1"/>
  <c r="K63" i="1"/>
  <c r="F63" i="1"/>
  <c r="G63" i="1"/>
  <c r="H63" i="1"/>
  <c r="D63" i="1"/>
  <c r="C63" i="1"/>
  <c r="AC62" i="1"/>
  <c r="AB62" i="1"/>
  <c r="AA62" i="1"/>
  <c r="AD62" i="1"/>
  <c r="W62" i="1"/>
  <c r="V62" i="1"/>
  <c r="U62" i="1"/>
  <c r="S62" i="1"/>
  <c r="R62" i="1"/>
  <c r="Q62" i="1"/>
  <c r="O62" i="1"/>
  <c r="N62" i="1"/>
  <c r="P62" i="1"/>
  <c r="M62" i="1"/>
  <c r="L62" i="1"/>
  <c r="J62" i="1"/>
  <c r="I62" i="1"/>
  <c r="G62" i="1"/>
  <c r="F62" i="1"/>
  <c r="D62" i="1"/>
  <c r="C62" i="1"/>
  <c r="E62" i="1"/>
  <c r="AC61" i="1"/>
  <c r="AB61" i="1"/>
  <c r="AA61" i="1"/>
  <c r="W61" i="1"/>
  <c r="V61" i="1"/>
  <c r="U61" i="1"/>
  <c r="S61" i="1"/>
  <c r="R61" i="1"/>
  <c r="T61" i="1"/>
  <c r="Q61" i="1"/>
  <c r="O61" i="1"/>
  <c r="N61" i="1"/>
  <c r="P61" i="1"/>
  <c r="M61" i="1"/>
  <c r="L61" i="1"/>
  <c r="J61" i="1"/>
  <c r="I61" i="1"/>
  <c r="G61" i="1"/>
  <c r="F61" i="1"/>
  <c r="D61" i="1"/>
  <c r="C61" i="1"/>
  <c r="E61" i="1"/>
  <c r="AC60" i="1"/>
  <c r="AA60" i="1"/>
  <c r="AB60" i="1"/>
  <c r="AD60" i="1"/>
  <c r="W60" i="1"/>
  <c r="V60" i="1"/>
  <c r="X60" i="1"/>
  <c r="U60" i="1"/>
  <c r="S60" i="1"/>
  <c r="R60" i="1"/>
  <c r="T60" i="1"/>
  <c r="Q60" i="1"/>
  <c r="O60" i="1"/>
  <c r="N60" i="1"/>
  <c r="P60" i="1"/>
  <c r="M60" i="1"/>
  <c r="L60" i="1"/>
  <c r="J60" i="1"/>
  <c r="I60" i="1"/>
  <c r="G60" i="1"/>
  <c r="F60" i="1"/>
  <c r="H60" i="1"/>
  <c r="D60" i="1"/>
  <c r="C60" i="1"/>
  <c r="E60" i="1"/>
  <c r="AC59" i="1"/>
  <c r="AB59" i="1"/>
  <c r="AA59" i="1"/>
  <c r="AD59" i="1"/>
  <c r="V59" i="1"/>
  <c r="W59" i="1"/>
  <c r="X59" i="1"/>
  <c r="U59" i="1"/>
  <c r="R59" i="1"/>
  <c r="S59" i="1"/>
  <c r="T59" i="1"/>
  <c r="Q59" i="1"/>
  <c r="N59" i="1"/>
  <c r="O59" i="1"/>
  <c r="P59" i="1"/>
  <c r="M59" i="1"/>
  <c r="L59" i="1"/>
  <c r="J59" i="1"/>
  <c r="I59" i="1"/>
  <c r="K59" i="1"/>
  <c r="F59" i="1"/>
  <c r="G59" i="1"/>
  <c r="H59" i="1"/>
  <c r="D59" i="1"/>
  <c r="C59" i="1"/>
  <c r="AC58" i="1"/>
  <c r="AB58" i="1"/>
  <c r="AA58" i="1"/>
  <c r="AD58" i="1"/>
  <c r="W58" i="1"/>
  <c r="V58" i="1"/>
  <c r="U58" i="1"/>
  <c r="S58" i="1"/>
  <c r="R58" i="1"/>
  <c r="Q58" i="1"/>
  <c r="O58" i="1"/>
  <c r="N58" i="1"/>
  <c r="P58" i="1"/>
  <c r="M58" i="1"/>
  <c r="L58" i="1"/>
  <c r="J58" i="1"/>
  <c r="I58" i="1"/>
  <c r="G58" i="1"/>
  <c r="F58" i="1"/>
  <c r="D58" i="1"/>
  <c r="C58" i="1"/>
  <c r="E58" i="1"/>
  <c r="AC57" i="1"/>
  <c r="AB57" i="1"/>
  <c r="AA57" i="1"/>
  <c r="W57" i="1"/>
  <c r="V57" i="1"/>
  <c r="U57" i="1"/>
  <c r="S57" i="1"/>
  <c r="R57" i="1"/>
  <c r="T57" i="1"/>
  <c r="Q57" i="1"/>
  <c r="O57" i="1"/>
  <c r="N57" i="1"/>
  <c r="P57" i="1"/>
  <c r="M57" i="1"/>
  <c r="L57" i="1"/>
  <c r="J57" i="1"/>
  <c r="I57" i="1"/>
  <c r="G57" i="1"/>
  <c r="F57" i="1"/>
  <c r="D57" i="1"/>
  <c r="C57" i="1"/>
  <c r="E57" i="1"/>
  <c r="AC56" i="1"/>
  <c r="AA56" i="1"/>
  <c r="AB56" i="1"/>
  <c r="AD56" i="1"/>
  <c r="W56" i="1"/>
  <c r="V56" i="1"/>
  <c r="X56" i="1"/>
  <c r="U56" i="1"/>
  <c r="S56" i="1"/>
  <c r="R56" i="1"/>
  <c r="T56" i="1"/>
  <c r="Q56" i="1"/>
  <c r="O56" i="1"/>
  <c r="N56" i="1"/>
  <c r="P56" i="1"/>
  <c r="M56" i="1"/>
  <c r="L56" i="1"/>
  <c r="J56" i="1"/>
  <c r="I56" i="1"/>
  <c r="G56" i="1"/>
  <c r="F56" i="1"/>
  <c r="H56" i="1"/>
  <c r="D56" i="1"/>
  <c r="C56" i="1"/>
  <c r="AC55" i="1"/>
  <c r="AB55" i="1"/>
  <c r="AA55" i="1"/>
  <c r="W55" i="1"/>
  <c r="V55" i="1"/>
  <c r="U55" i="1"/>
  <c r="S55" i="1"/>
  <c r="R55" i="1"/>
  <c r="Q55" i="1"/>
  <c r="O55" i="1"/>
  <c r="N55" i="1"/>
  <c r="P55" i="1"/>
  <c r="M55" i="1"/>
  <c r="L55" i="1"/>
  <c r="J55" i="1"/>
  <c r="I55" i="1"/>
  <c r="K55" i="1"/>
  <c r="G55" i="1"/>
  <c r="F55" i="1"/>
  <c r="H55" i="1"/>
  <c r="D55" i="1"/>
  <c r="C55" i="1"/>
  <c r="AC54" i="1"/>
  <c r="AB54" i="1"/>
  <c r="AA54" i="1"/>
  <c r="W54" i="1"/>
  <c r="V54" i="1"/>
  <c r="U54" i="1"/>
  <c r="S54" i="1"/>
  <c r="R54" i="1"/>
  <c r="T54" i="1"/>
  <c r="Q54" i="1"/>
  <c r="O54" i="1"/>
  <c r="N54" i="1"/>
  <c r="M54" i="1"/>
  <c r="L54" i="1"/>
  <c r="J54" i="1"/>
  <c r="I54" i="1"/>
  <c r="K54" i="1"/>
  <c r="G54" i="1"/>
  <c r="F54" i="1"/>
  <c r="H54" i="1"/>
  <c r="D54" i="1"/>
  <c r="C54" i="1"/>
  <c r="AC53" i="1"/>
  <c r="AB53" i="1"/>
  <c r="AA53" i="1"/>
  <c r="AD53" i="1"/>
  <c r="W53" i="1"/>
  <c r="V53" i="1"/>
  <c r="X53" i="1"/>
  <c r="U53" i="1"/>
  <c r="S53" i="1"/>
  <c r="R53" i="1"/>
  <c r="Q53" i="1"/>
  <c r="O53" i="1"/>
  <c r="N53" i="1"/>
  <c r="P53" i="1"/>
  <c r="M53" i="1"/>
  <c r="L53" i="1"/>
  <c r="J53" i="1"/>
  <c r="I53" i="1"/>
  <c r="G53" i="1"/>
  <c r="F53" i="1"/>
  <c r="H53" i="1"/>
  <c r="D53" i="1"/>
  <c r="C53" i="1"/>
  <c r="E53" i="1"/>
  <c r="AC52" i="1"/>
  <c r="AB52" i="1"/>
  <c r="AA52" i="1"/>
  <c r="W52" i="1"/>
  <c r="V52" i="1"/>
  <c r="X52" i="1"/>
  <c r="U52" i="1"/>
  <c r="S52" i="1"/>
  <c r="R52" i="1"/>
  <c r="T52" i="1"/>
  <c r="Q52" i="1"/>
  <c r="O52" i="1"/>
  <c r="N52" i="1"/>
  <c r="P52" i="1"/>
  <c r="M52" i="1"/>
  <c r="L52" i="1"/>
  <c r="J52" i="1"/>
  <c r="I52" i="1"/>
  <c r="K52" i="1"/>
  <c r="F52" i="1"/>
  <c r="G52" i="1"/>
  <c r="H52" i="1"/>
  <c r="D52" i="1"/>
  <c r="C52" i="1"/>
  <c r="AC51" i="1"/>
  <c r="AB51" i="1"/>
  <c r="AA51" i="1"/>
  <c r="AD51" i="1"/>
  <c r="V51" i="1"/>
  <c r="W51" i="1"/>
  <c r="X51" i="1"/>
  <c r="U51" i="1"/>
  <c r="R51" i="1"/>
  <c r="S51" i="1"/>
  <c r="T51" i="1"/>
  <c r="Q51" i="1"/>
  <c r="N51" i="1"/>
  <c r="O51" i="1"/>
  <c r="P51" i="1"/>
  <c r="M51" i="1"/>
  <c r="L51" i="1"/>
  <c r="J51" i="1"/>
  <c r="I51" i="1"/>
  <c r="K51" i="1"/>
  <c r="F51" i="1"/>
  <c r="G51" i="1"/>
  <c r="H51" i="1"/>
  <c r="D51" i="1"/>
  <c r="C51" i="1"/>
  <c r="E51" i="1"/>
  <c r="AC50" i="1"/>
  <c r="AB50" i="1"/>
  <c r="AA50" i="1"/>
  <c r="AD50" i="1"/>
  <c r="W50" i="1"/>
  <c r="V50" i="1"/>
  <c r="U50" i="1"/>
  <c r="S50" i="1"/>
  <c r="R50" i="1"/>
  <c r="T50" i="1"/>
  <c r="Q50" i="1"/>
  <c r="O50" i="1"/>
  <c r="N50" i="1"/>
  <c r="P50" i="1"/>
  <c r="M50" i="1"/>
  <c r="L50" i="1"/>
  <c r="J50" i="1"/>
  <c r="I50" i="1"/>
  <c r="G50" i="1"/>
  <c r="F50" i="1"/>
  <c r="D50" i="1"/>
  <c r="C50" i="1"/>
  <c r="E50" i="1"/>
  <c r="AC49" i="1"/>
  <c r="AB49" i="1"/>
  <c r="AA49" i="1"/>
  <c r="W49" i="1"/>
  <c r="V49" i="1"/>
  <c r="X49" i="1"/>
  <c r="U49" i="1"/>
  <c r="S49" i="1"/>
  <c r="R49" i="1"/>
  <c r="T49" i="1"/>
  <c r="Q49" i="1"/>
  <c r="O49" i="1"/>
  <c r="N49" i="1"/>
  <c r="P49" i="1"/>
  <c r="M49" i="1"/>
  <c r="L49" i="1"/>
  <c r="J49" i="1"/>
  <c r="I49" i="1"/>
  <c r="G49" i="1"/>
  <c r="F49" i="1"/>
  <c r="H49" i="1"/>
  <c r="D49" i="1"/>
  <c r="C49" i="1"/>
  <c r="E49" i="1"/>
  <c r="AC48" i="1"/>
  <c r="AA48" i="1"/>
  <c r="AB48" i="1"/>
  <c r="AD48" i="1"/>
  <c r="V48" i="1"/>
  <c r="W48" i="1"/>
  <c r="X48" i="1"/>
  <c r="U48" i="1"/>
  <c r="R48" i="1"/>
  <c r="S48" i="1"/>
  <c r="T48" i="1"/>
  <c r="Q48" i="1"/>
  <c r="N48" i="1"/>
  <c r="O48" i="1"/>
  <c r="P48" i="1"/>
  <c r="M48" i="1"/>
  <c r="L48" i="1"/>
  <c r="J48" i="1"/>
  <c r="I48" i="1"/>
  <c r="G48" i="1"/>
  <c r="F48" i="1"/>
  <c r="D48" i="1"/>
  <c r="C48" i="1"/>
  <c r="E48" i="1"/>
  <c r="AC47" i="1"/>
  <c r="AB47" i="1"/>
  <c r="AA47" i="1"/>
  <c r="W47" i="1"/>
  <c r="V47" i="1"/>
  <c r="X47" i="1"/>
  <c r="U47" i="1"/>
  <c r="S47" i="1"/>
  <c r="R47" i="1"/>
  <c r="T47" i="1"/>
  <c r="Q47" i="1"/>
  <c r="O47" i="1"/>
  <c r="N47" i="1"/>
  <c r="M47" i="1"/>
  <c r="L47" i="1"/>
  <c r="I47" i="1"/>
  <c r="J47" i="1"/>
  <c r="K47" i="1"/>
  <c r="G47" i="1"/>
  <c r="F47" i="1"/>
  <c r="D47" i="1"/>
  <c r="C47" i="1"/>
  <c r="AC46" i="1"/>
  <c r="AB46" i="1"/>
  <c r="AA46" i="1"/>
  <c r="W46" i="1"/>
  <c r="V46" i="1"/>
  <c r="U46" i="1"/>
  <c r="S46" i="1"/>
  <c r="R46" i="1"/>
  <c r="Q46" i="1"/>
  <c r="O46" i="1"/>
  <c r="N46" i="1"/>
  <c r="M46" i="1"/>
  <c r="L46" i="1"/>
  <c r="J46" i="1"/>
  <c r="I46" i="1"/>
  <c r="K46" i="1"/>
  <c r="G46" i="1"/>
  <c r="F46" i="1"/>
  <c r="D46" i="1"/>
  <c r="C46" i="1"/>
  <c r="AC45" i="1"/>
  <c r="AB45" i="1"/>
  <c r="AA45" i="1"/>
  <c r="W45" i="1"/>
  <c r="V45" i="1"/>
  <c r="X45" i="1"/>
  <c r="U45" i="1"/>
  <c r="S45" i="1"/>
  <c r="R45" i="1"/>
  <c r="Q45" i="1"/>
  <c r="O45" i="1"/>
  <c r="N45" i="1"/>
  <c r="M45" i="1"/>
  <c r="L45" i="1"/>
  <c r="J45" i="1"/>
  <c r="I45" i="1"/>
  <c r="G45" i="1"/>
  <c r="F45" i="1"/>
  <c r="H45" i="1"/>
  <c r="C45" i="1"/>
  <c r="D45" i="1"/>
  <c r="E45" i="1"/>
  <c r="AC44" i="1"/>
  <c r="AB44" i="1"/>
  <c r="AA44" i="1"/>
  <c r="W44" i="1"/>
  <c r="V44" i="1"/>
  <c r="X44" i="1"/>
  <c r="U44" i="1"/>
  <c r="S44" i="1"/>
  <c r="R44" i="1"/>
  <c r="T44" i="1"/>
  <c r="Q44" i="1"/>
  <c r="O44" i="1"/>
  <c r="N44" i="1"/>
  <c r="P44" i="1"/>
  <c r="M44" i="1"/>
  <c r="L44" i="1"/>
  <c r="J44" i="1"/>
  <c r="I44" i="1"/>
  <c r="K44" i="1"/>
  <c r="F44" i="1"/>
  <c r="G44" i="1"/>
  <c r="H44" i="1"/>
  <c r="D44" i="1"/>
  <c r="C44" i="1"/>
  <c r="E44" i="1"/>
  <c r="AC43" i="1"/>
  <c r="AB43" i="1"/>
  <c r="AA43" i="1"/>
  <c r="AD43" i="1"/>
  <c r="V43" i="1"/>
  <c r="W43" i="1"/>
  <c r="X43" i="1"/>
  <c r="U43" i="1"/>
  <c r="R43" i="1"/>
  <c r="S43" i="1"/>
  <c r="T43" i="1"/>
  <c r="Q43" i="1"/>
  <c r="N43" i="1"/>
  <c r="O43" i="1"/>
  <c r="P43" i="1"/>
  <c r="M43" i="1"/>
  <c r="L43" i="1"/>
  <c r="J43" i="1"/>
  <c r="I43" i="1"/>
  <c r="K43" i="1"/>
  <c r="F43" i="1"/>
  <c r="G43" i="1"/>
  <c r="H43" i="1"/>
  <c r="D43" i="1"/>
  <c r="C43" i="1"/>
  <c r="AC42" i="1"/>
  <c r="AB42" i="1"/>
  <c r="AA42" i="1"/>
  <c r="AD42" i="1"/>
  <c r="W42" i="1"/>
  <c r="V42" i="1"/>
  <c r="U42" i="1"/>
  <c r="S42" i="1"/>
  <c r="R42" i="1"/>
  <c r="Q42" i="1"/>
  <c r="O42" i="1"/>
  <c r="N42" i="1"/>
  <c r="P42" i="1"/>
  <c r="M42" i="1"/>
  <c r="L42" i="1"/>
  <c r="J42" i="1"/>
  <c r="I42" i="1"/>
  <c r="G42" i="1"/>
  <c r="F42" i="1"/>
  <c r="D42" i="1"/>
  <c r="C42" i="1"/>
  <c r="E42" i="1"/>
  <c r="AC41" i="1"/>
  <c r="AB41" i="1"/>
  <c r="AA41" i="1"/>
  <c r="W41" i="1"/>
  <c r="V41" i="1"/>
  <c r="U41" i="1"/>
  <c r="S41" i="1"/>
  <c r="R41" i="1"/>
  <c r="T41" i="1"/>
  <c r="Q41" i="1"/>
  <c r="O41" i="1"/>
  <c r="N41" i="1"/>
  <c r="P41" i="1"/>
  <c r="M41" i="1"/>
  <c r="L41" i="1"/>
  <c r="J41" i="1"/>
  <c r="I41" i="1"/>
  <c r="G41" i="1"/>
  <c r="F41" i="1"/>
  <c r="D41" i="1"/>
  <c r="C41" i="1"/>
  <c r="E41" i="1"/>
  <c r="AC40" i="1"/>
  <c r="AA40" i="1"/>
  <c r="AB40" i="1"/>
  <c r="AD40" i="1"/>
  <c r="W40" i="1"/>
  <c r="V40" i="1"/>
  <c r="X40" i="1"/>
  <c r="U40" i="1"/>
  <c r="S40" i="1"/>
  <c r="R40" i="1"/>
  <c r="T40" i="1"/>
  <c r="Q40" i="1"/>
  <c r="O40" i="1"/>
  <c r="N40" i="1"/>
  <c r="P40" i="1"/>
  <c r="M40" i="1"/>
  <c r="L40" i="1"/>
  <c r="J40" i="1"/>
  <c r="I40" i="1"/>
  <c r="G40" i="1"/>
  <c r="F40" i="1"/>
  <c r="H40" i="1"/>
  <c r="D40" i="1"/>
  <c r="C40" i="1"/>
  <c r="E40" i="1"/>
  <c r="AC39" i="1"/>
  <c r="AB39" i="1"/>
  <c r="AA39" i="1"/>
  <c r="W39" i="1"/>
  <c r="V39" i="1"/>
  <c r="U39" i="1"/>
  <c r="S39" i="1"/>
  <c r="R39" i="1"/>
  <c r="Q39" i="1"/>
  <c r="O39" i="1"/>
  <c r="N39" i="1"/>
  <c r="P39" i="1"/>
  <c r="M39" i="1"/>
  <c r="L39" i="1"/>
  <c r="J39" i="1"/>
  <c r="I39" i="1"/>
  <c r="K39" i="1"/>
  <c r="G39" i="1"/>
  <c r="F39" i="1"/>
  <c r="H39" i="1"/>
  <c r="D39" i="1"/>
  <c r="C39" i="1"/>
  <c r="AC38" i="1"/>
  <c r="AB38" i="1"/>
  <c r="AA38" i="1"/>
  <c r="W38" i="1"/>
  <c r="V38" i="1"/>
  <c r="U38" i="1"/>
  <c r="S38" i="1"/>
  <c r="R38" i="1"/>
  <c r="Q38" i="1"/>
  <c r="O38" i="1"/>
  <c r="N38" i="1"/>
  <c r="M38" i="1"/>
  <c r="L38" i="1"/>
  <c r="J38" i="1"/>
  <c r="I38" i="1"/>
  <c r="K38" i="1"/>
  <c r="G38" i="1"/>
  <c r="F38" i="1"/>
  <c r="D38" i="1"/>
  <c r="C38" i="1"/>
  <c r="AC37" i="1"/>
  <c r="AB37" i="1"/>
  <c r="AA37" i="1"/>
  <c r="AD37" i="1"/>
  <c r="W37" i="1"/>
  <c r="V37" i="1"/>
  <c r="U37" i="1"/>
  <c r="S37" i="1"/>
  <c r="R37" i="1"/>
  <c r="Q37" i="1"/>
  <c r="O37" i="1"/>
  <c r="N37" i="1"/>
  <c r="P37" i="1"/>
  <c r="M37" i="1"/>
  <c r="L37" i="1"/>
  <c r="J37" i="1"/>
  <c r="I37" i="1"/>
  <c r="G37" i="1"/>
  <c r="F37" i="1"/>
  <c r="D37" i="1"/>
  <c r="C37" i="1"/>
  <c r="E37" i="1"/>
  <c r="AC36" i="1"/>
  <c r="AB36" i="1"/>
  <c r="AA36" i="1"/>
  <c r="W36" i="1"/>
  <c r="V36" i="1"/>
  <c r="X36" i="1"/>
  <c r="U36" i="1"/>
  <c r="S36" i="1"/>
  <c r="R36" i="1"/>
  <c r="T36" i="1"/>
  <c r="Q36" i="1"/>
  <c r="O36" i="1"/>
  <c r="N36" i="1"/>
  <c r="P36" i="1"/>
  <c r="M36" i="1"/>
  <c r="L36" i="1"/>
  <c r="J36" i="1"/>
  <c r="I36" i="1"/>
  <c r="K36" i="1"/>
  <c r="F36" i="1"/>
  <c r="G36" i="1"/>
  <c r="H36" i="1"/>
  <c r="D36" i="1"/>
  <c r="C36" i="1"/>
  <c r="AC35" i="1"/>
  <c r="AB35" i="1"/>
  <c r="AA35" i="1"/>
  <c r="AD35" i="1"/>
  <c r="V35" i="1"/>
  <c r="W35" i="1"/>
  <c r="X35" i="1"/>
  <c r="U35" i="1"/>
  <c r="R35" i="1"/>
  <c r="S35" i="1"/>
  <c r="T35" i="1"/>
  <c r="Q35" i="1"/>
  <c r="N35" i="1"/>
  <c r="O35" i="1"/>
  <c r="P35" i="1"/>
  <c r="M35" i="1"/>
  <c r="L35" i="1"/>
  <c r="J35" i="1"/>
  <c r="I35" i="1"/>
  <c r="K35" i="1"/>
  <c r="F35" i="1"/>
  <c r="G35" i="1"/>
  <c r="H35" i="1"/>
  <c r="D35" i="1"/>
  <c r="C35" i="1"/>
  <c r="E35" i="1"/>
  <c r="AC34" i="1"/>
  <c r="AB34" i="1"/>
  <c r="AA34" i="1"/>
  <c r="AD34" i="1"/>
  <c r="W34" i="1"/>
  <c r="V34" i="1"/>
  <c r="U34" i="1"/>
  <c r="S34" i="1"/>
  <c r="R34" i="1"/>
  <c r="T34" i="1"/>
  <c r="Q34" i="1"/>
  <c r="O34" i="1"/>
  <c r="N34" i="1"/>
  <c r="P34" i="1"/>
  <c r="M34" i="1"/>
  <c r="L34" i="1"/>
  <c r="J34" i="1"/>
  <c r="I34" i="1"/>
  <c r="G34" i="1"/>
  <c r="F34" i="1"/>
  <c r="D34" i="1"/>
  <c r="C34" i="1"/>
  <c r="E34" i="1"/>
  <c r="AC33" i="1"/>
  <c r="AB33" i="1"/>
  <c r="AA33" i="1"/>
  <c r="W33" i="1"/>
  <c r="V33" i="1"/>
  <c r="X33" i="1"/>
  <c r="U33" i="1"/>
  <c r="S33" i="1"/>
  <c r="R33" i="1"/>
  <c r="T33" i="1"/>
  <c r="Q33" i="1"/>
  <c r="O33" i="1"/>
  <c r="N33" i="1"/>
  <c r="P33" i="1"/>
  <c r="M33" i="1"/>
  <c r="L33" i="1"/>
  <c r="J33" i="1"/>
  <c r="I33" i="1"/>
  <c r="G33" i="1"/>
  <c r="F33" i="1"/>
  <c r="H33" i="1"/>
  <c r="D33" i="1"/>
  <c r="C33" i="1"/>
  <c r="E33" i="1"/>
  <c r="AC32" i="1"/>
  <c r="AA32" i="1"/>
  <c r="AB32" i="1"/>
  <c r="AD32" i="1"/>
  <c r="V32" i="1"/>
  <c r="W32" i="1"/>
  <c r="X32" i="1"/>
  <c r="U32" i="1"/>
  <c r="R32" i="1"/>
  <c r="S32" i="1"/>
  <c r="T32" i="1"/>
  <c r="Q32" i="1"/>
  <c r="N32" i="1"/>
  <c r="O32" i="1"/>
  <c r="P32" i="1"/>
  <c r="M32" i="1"/>
  <c r="L32" i="1"/>
  <c r="J32" i="1"/>
  <c r="I32" i="1"/>
  <c r="G32" i="1"/>
  <c r="F32" i="1"/>
  <c r="D32" i="1"/>
  <c r="C32" i="1"/>
  <c r="E32" i="1"/>
  <c r="AC31" i="1"/>
  <c r="AB31" i="1"/>
  <c r="AA31" i="1"/>
  <c r="W31" i="1"/>
  <c r="V31" i="1"/>
  <c r="X31" i="1"/>
  <c r="U31" i="1"/>
  <c r="S31" i="1"/>
  <c r="R31" i="1"/>
  <c r="T31" i="1"/>
  <c r="Q31" i="1"/>
  <c r="O31" i="1"/>
  <c r="N31" i="1"/>
  <c r="M31" i="1"/>
  <c r="L31" i="1"/>
  <c r="I31" i="1"/>
  <c r="J31" i="1"/>
  <c r="K31" i="1"/>
  <c r="G31" i="1"/>
  <c r="F31" i="1"/>
  <c r="D31" i="1"/>
  <c r="C31" i="1"/>
  <c r="AC30" i="1"/>
  <c r="AB30" i="1"/>
  <c r="AA30" i="1"/>
  <c r="W30" i="1"/>
  <c r="V30" i="1"/>
  <c r="U30" i="1"/>
  <c r="S30" i="1"/>
  <c r="R30" i="1"/>
  <c r="Q30" i="1"/>
  <c r="O30" i="1"/>
  <c r="N30" i="1"/>
  <c r="M30" i="1"/>
  <c r="L30" i="1"/>
  <c r="J30" i="1"/>
  <c r="I30" i="1"/>
  <c r="K30" i="1"/>
  <c r="G30" i="1"/>
  <c r="F30" i="1"/>
  <c r="D30" i="1"/>
  <c r="C30" i="1"/>
  <c r="AC29" i="1"/>
  <c r="AB29" i="1"/>
  <c r="AA29" i="1"/>
  <c r="W29" i="1"/>
  <c r="V29" i="1"/>
  <c r="U29" i="1"/>
  <c r="S29" i="1"/>
  <c r="R29" i="1"/>
  <c r="Q29" i="1"/>
  <c r="O29" i="1"/>
  <c r="N29" i="1"/>
  <c r="M29" i="1"/>
  <c r="L29" i="1"/>
  <c r="J29" i="1"/>
  <c r="I29" i="1"/>
  <c r="G29" i="1"/>
  <c r="F29" i="1"/>
  <c r="H29" i="1"/>
  <c r="C29" i="1"/>
  <c r="D29" i="1"/>
  <c r="E29" i="1"/>
  <c r="AC28" i="1"/>
  <c r="AB28" i="1"/>
  <c r="AA28" i="1"/>
  <c r="W28" i="1"/>
  <c r="V28" i="1"/>
  <c r="X28" i="1"/>
  <c r="U28" i="1"/>
  <c r="S28" i="1"/>
  <c r="R28" i="1"/>
  <c r="T28" i="1"/>
  <c r="Q28" i="1"/>
  <c r="O28" i="1"/>
  <c r="N28" i="1"/>
  <c r="P28" i="1"/>
  <c r="M28" i="1"/>
  <c r="L28" i="1"/>
  <c r="J28" i="1"/>
  <c r="I28" i="1"/>
  <c r="K28" i="1"/>
  <c r="G28" i="1"/>
  <c r="F28" i="1"/>
  <c r="H28" i="1"/>
  <c r="D28" i="1"/>
  <c r="C28" i="1"/>
  <c r="E28" i="1"/>
  <c r="AC27" i="1"/>
  <c r="AB27" i="1"/>
  <c r="AA27" i="1"/>
  <c r="AD27" i="1"/>
  <c r="W27" i="1"/>
  <c r="V27" i="1"/>
  <c r="X27" i="1"/>
  <c r="U27" i="1"/>
  <c r="S27" i="1"/>
  <c r="R27" i="1"/>
  <c r="T27" i="1"/>
  <c r="Q27" i="1"/>
  <c r="O27" i="1"/>
  <c r="N27" i="1"/>
  <c r="P27" i="1"/>
  <c r="M27" i="1"/>
  <c r="L27" i="1"/>
  <c r="J27" i="1"/>
  <c r="I27" i="1"/>
  <c r="K27" i="1"/>
  <c r="G27" i="1"/>
  <c r="F27" i="1"/>
  <c r="H27" i="1"/>
  <c r="D27" i="1"/>
  <c r="C27" i="1"/>
  <c r="AC26" i="1"/>
  <c r="AB26" i="1"/>
  <c r="AA26" i="1"/>
  <c r="AD26" i="1"/>
  <c r="W26" i="1"/>
  <c r="V26" i="1"/>
  <c r="U26" i="1"/>
  <c r="S26" i="1"/>
  <c r="R26" i="1"/>
  <c r="Q26" i="1"/>
  <c r="O26" i="1"/>
  <c r="N26" i="1"/>
  <c r="P26" i="1"/>
  <c r="M26" i="1"/>
  <c r="L26" i="1"/>
  <c r="J26" i="1"/>
  <c r="I26" i="1"/>
  <c r="G26" i="1"/>
  <c r="F26" i="1"/>
  <c r="D26" i="1"/>
  <c r="C26" i="1"/>
  <c r="E26" i="1"/>
  <c r="AC25" i="1"/>
  <c r="AB25" i="1"/>
  <c r="AA25" i="1"/>
  <c r="AD25" i="1"/>
  <c r="W25" i="1"/>
  <c r="V25" i="1"/>
  <c r="U25" i="1"/>
  <c r="S25" i="1"/>
  <c r="R25" i="1"/>
  <c r="T25" i="1"/>
  <c r="Q25" i="1"/>
  <c r="O25" i="1"/>
  <c r="N25" i="1"/>
  <c r="P25" i="1"/>
  <c r="M25" i="1"/>
  <c r="L25" i="1"/>
  <c r="J25" i="1"/>
  <c r="I25" i="1"/>
  <c r="G25" i="1"/>
  <c r="F25" i="1"/>
  <c r="D25" i="1"/>
  <c r="C25" i="1"/>
  <c r="E25" i="1"/>
  <c r="AC24" i="1"/>
  <c r="AB24" i="1"/>
  <c r="AA24" i="1"/>
  <c r="V24" i="1"/>
  <c r="W24" i="1"/>
  <c r="X24" i="1"/>
  <c r="U24" i="1"/>
  <c r="R24" i="1"/>
  <c r="S24" i="1"/>
  <c r="T24" i="1"/>
  <c r="Q24" i="1"/>
  <c r="N24" i="1"/>
  <c r="O24" i="1"/>
  <c r="P24" i="1"/>
  <c r="M24" i="1"/>
  <c r="L24" i="1"/>
  <c r="J24" i="1"/>
  <c r="I24" i="1"/>
  <c r="G24" i="1"/>
  <c r="F24" i="1"/>
  <c r="H24" i="1"/>
  <c r="D24" i="1"/>
  <c r="C24" i="1"/>
  <c r="AC23" i="1"/>
  <c r="AB23" i="1"/>
  <c r="AA23" i="1"/>
  <c r="W23" i="1"/>
  <c r="V23" i="1"/>
  <c r="X23" i="1"/>
  <c r="U23" i="1"/>
  <c r="S23" i="1"/>
  <c r="R23" i="1"/>
  <c r="T23" i="1"/>
  <c r="Q23" i="1"/>
  <c r="O23" i="1"/>
  <c r="N23" i="1"/>
  <c r="P23" i="1"/>
  <c r="M23" i="1"/>
  <c r="L23" i="1"/>
  <c r="I23" i="1"/>
  <c r="J23" i="1"/>
  <c r="K23" i="1"/>
  <c r="G23" i="1"/>
  <c r="F23" i="1"/>
  <c r="H23" i="1"/>
  <c r="D23" i="1"/>
  <c r="C23" i="1"/>
  <c r="E23" i="1"/>
  <c r="AC22" i="1"/>
  <c r="AB22" i="1"/>
  <c r="AA22" i="1"/>
  <c r="W22" i="1"/>
  <c r="V22" i="1"/>
  <c r="U22" i="1"/>
  <c r="S22" i="1"/>
  <c r="R22" i="1"/>
  <c r="T22" i="1"/>
  <c r="Q22" i="1"/>
  <c r="O22" i="1"/>
  <c r="N22" i="1"/>
  <c r="M22" i="1"/>
  <c r="L22" i="1"/>
  <c r="J22" i="1"/>
  <c r="I22" i="1"/>
  <c r="K22" i="1"/>
  <c r="G22" i="1"/>
  <c r="F22" i="1"/>
  <c r="D22" i="1"/>
  <c r="C22" i="1"/>
  <c r="AC21" i="1"/>
  <c r="AB21" i="1"/>
  <c r="AA21" i="1"/>
  <c r="W21" i="1"/>
  <c r="V21" i="1"/>
  <c r="X21" i="1"/>
  <c r="U21" i="1"/>
  <c r="S21" i="1"/>
  <c r="R21" i="1"/>
  <c r="Q21" i="1"/>
  <c r="O21" i="1"/>
  <c r="N21" i="1"/>
  <c r="M21" i="1"/>
  <c r="L21" i="1"/>
  <c r="J21" i="1"/>
  <c r="I21" i="1"/>
  <c r="G21" i="1"/>
  <c r="F21" i="1"/>
  <c r="H21" i="1"/>
  <c r="C21" i="1"/>
  <c r="D21" i="1"/>
  <c r="E21" i="1"/>
  <c r="AC20" i="1"/>
  <c r="AB20" i="1"/>
  <c r="AA20" i="1"/>
  <c r="W20" i="1"/>
  <c r="V20" i="1"/>
  <c r="X20" i="1"/>
  <c r="U20" i="1"/>
  <c r="S20" i="1"/>
  <c r="R20" i="1"/>
  <c r="T20" i="1"/>
  <c r="Q20" i="1"/>
  <c r="O20" i="1"/>
  <c r="N20" i="1"/>
  <c r="P20" i="1"/>
  <c r="M20" i="1"/>
  <c r="L20" i="1"/>
  <c r="J20" i="1"/>
  <c r="I20" i="1"/>
  <c r="K20" i="1"/>
  <c r="G20" i="1"/>
  <c r="F20" i="1"/>
  <c r="H20" i="1"/>
  <c r="D20" i="1"/>
  <c r="C20" i="1"/>
  <c r="E20" i="1"/>
  <c r="AC19" i="1"/>
  <c r="AB19" i="1"/>
  <c r="AA19" i="1"/>
  <c r="AD19" i="1"/>
  <c r="W19" i="1"/>
  <c r="V19" i="1"/>
  <c r="X19" i="1"/>
  <c r="U19" i="1"/>
  <c r="S19" i="1"/>
  <c r="R19" i="1"/>
  <c r="T19" i="1"/>
  <c r="Q19" i="1"/>
  <c r="O19" i="1"/>
  <c r="N19" i="1"/>
  <c r="P19" i="1"/>
  <c r="M19" i="1"/>
  <c r="L19" i="1"/>
  <c r="J19" i="1"/>
  <c r="I19" i="1"/>
  <c r="K19" i="1"/>
  <c r="G19" i="1"/>
  <c r="F19" i="1"/>
  <c r="H19" i="1"/>
  <c r="D19" i="1"/>
  <c r="C19" i="1"/>
  <c r="AC18" i="1"/>
  <c r="AB18" i="1"/>
  <c r="AA18" i="1"/>
  <c r="AD18" i="1"/>
  <c r="W18" i="1"/>
  <c r="V18" i="1"/>
  <c r="U18" i="1"/>
  <c r="S18" i="1"/>
  <c r="R18" i="1"/>
  <c r="Q18" i="1"/>
  <c r="O18" i="1"/>
  <c r="N18" i="1"/>
  <c r="P18" i="1"/>
  <c r="M18" i="1"/>
  <c r="L18" i="1"/>
  <c r="J18" i="1"/>
  <c r="I18" i="1"/>
  <c r="G18" i="1"/>
  <c r="F18" i="1"/>
  <c r="D18" i="1"/>
  <c r="C18" i="1"/>
  <c r="E18" i="1"/>
  <c r="AC17" i="1"/>
  <c r="AB17" i="1"/>
  <c r="AA17" i="1"/>
  <c r="AD17" i="1"/>
  <c r="W17" i="1"/>
  <c r="V17" i="1"/>
  <c r="U17" i="1"/>
  <c r="S17" i="1"/>
  <c r="R17" i="1"/>
  <c r="T17" i="1"/>
  <c r="Q17" i="1"/>
  <c r="O17" i="1"/>
  <c r="N17" i="1"/>
  <c r="P17" i="1"/>
  <c r="M17" i="1"/>
  <c r="L17" i="1"/>
  <c r="J17" i="1"/>
  <c r="I17" i="1"/>
  <c r="G17" i="1"/>
  <c r="F17" i="1"/>
  <c r="D17" i="1"/>
  <c r="C17" i="1"/>
  <c r="E17" i="1"/>
  <c r="AC16" i="1"/>
  <c r="AB16" i="1"/>
  <c r="AA16" i="1"/>
  <c r="V16" i="1"/>
  <c r="W16" i="1"/>
  <c r="X16" i="1"/>
  <c r="U16" i="1"/>
  <c r="R16" i="1"/>
  <c r="S16" i="1"/>
  <c r="T16" i="1"/>
  <c r="Q16" i="1"/>
  <c r="N16" i="1"/>
  <c r="O16" i="1"/>
  <c r="P16" i="1"/>
  <c r="M16" i="1"/>
  <c r="L16" i="1"/>
  <c r="J16" i="1"/>
  <c r="I16" i="1"/>
  <c r="G16" i="1"/>
  <c r="F16" i="1"/>
  <c r="H16" i="1"/>
  <c r="D16" i="1"/>
  <c r="C16" i="1"/>
  <c r="AC15" i="1"/>
  <c r="AB15" i="1"/>
  <c r="AA15" i="1"/>
  <c r="W15" i="1"/>
  <c r="V15" i="1"/>
  <c r="X15" i="1"/>
  <c r="U15" i="1"/>
  <c r="S15" i="1"/>
  <c r="R15" i="1"/>
  <c r="T15" i="1"/>
  <c r="Q15" i="1"/>
  <c r="O15" i="1"/>
  <c r="N15" i="1"/>
  <c r="P15" i="1"/>
  <c r="M15" i="1"/>
  <c r="L15" i="1"/>
  <c r="I15" i="1"/>
  <c r="J15" i="1"/>
  <c r="K15" i="1"/>
  <c r="G15" i="1"/>
  <c r="F15" i="1"/>
  <c r="H15" i="1"/>
  <c r="D15" i="1"/>
  <c r="C15" i="1"/>
  <c r="E15" i="1"/>
  <c r="AC14" i="1"/>
  <c r="AB14" i="1"/>
  <c r="AA14" i="1"/>
  <c r="W14" i="1"/>
  <c r="V14" i="1"/>
  <c r="X14" i="1"/>
  <c r="U14" i="1"/>
  <c r="S14" i="1"/>
  <c r="R14" i="1"/>
  <c r="Q14" i="1"/>
  <c r="O14" i="1"/>
  <c r="N14" i="1"/>
  <c r="M14" i="1"/>
  <c r="L14" i="1"/>
  <c r="J14" i="1"/>
  <c r="I14" i="1"/>
  <c r="K14" i="1"/>
  <c r="G14" i="1"/>
  <c r="F14" i="1"/>
  <c r="D14" i="1"/>
  <c r="C14" i="1"/>
  <c r="E14" i="1"/>
  <c r="AA13" i="1"/>
  <c r="AB13" i="1"/>
  <c r="AC13" i="1"/>
  <c r="AD13" i="1"/>
  <c r="W13" i="1"/>
  <c r="V13" i="1"/>
  <c r="U13" i="1"/>
  <c r="S13" i="1"/>
  <c r="R13" i="1"/>
  <c r="T13" i="1"/>
  <c r="Q13" i="1"/>
  <c r="O13" i="1"/>
  <c r="N13" i="1"/>
  <c r="P13" i="1"/>
  <c r="M13" i="1"/>
  <c r="L13" i="1"/>
  <c r="J13" i="1"/>
  <c r="I13" i="1"/>
  <c r="K13" i="1"/>
  <c r="F13" i="1"/>
  <c r="G13" i="1"/>
  <c r="H13" i="1"/>
  <c r="D13" i="1"/>
  <c r="C13" i="1"/>
  <c r="AC12" i="1"/>
  <c r="AB12" i="1"/>
  <c r="AA12" i="1"/>
  <c r="W12" i="1"/>
  <c r="V12" i="1"/>
  <c r="X12" i="1"/>
  <c r="U12" i="1"/>
  <c r="S12" i="1"/>
  <c r="R12" i="1"/>
  <c r="Q12" i="1"/>
  <c r="O12" i="1"/>
  <c r="N12" i="1"/>
  <c r="M12" i="1"/>
  <c r="L12" i="1"/>
  <c r="J12" i="1"/>
  <c r="I12" i="1"/>
  <c r="K12" i="1"/>
  <c r="G12" i="1"/>
  <c r="F12" i="1"/>
  <c r="H12" i="1"/>
  <c r="D12" i="1"/>
  <c r="C12" i="1"/>
  <c r="E12" i="1"/>
  <c r="AC11" i="1"/>
  <c r="AB11" i="1"/>
  <c r="AA11" i="1"/>
  <c r="AD11" i="1"/>
  <c r="V11" i="1"/>
  <c r="W11" i="1"/>
  <c r="X11" i="1"/>
  <c r="U11" i="1"/>
  <c r="R11" i="1"/>
  <c r="S11" i="1"/>
  <c r="T11" i="1"/>
  <c r="Q11" i="1"/>
  <c r="N11" i="1"/>
  <c r="O11" i="1"/>
  <c r="P11" i="1"/>
  <c r="M11" i="1"/>
  <c r="L11" i="1"/>
  <c r="J11" i="1"/>
  <c r="I11" i="1"/>
  <c r="G11" i="1"/>
  <c r="F11" i="1"/>
  <c r="H11" i="1"/>
  <c r="D11" i="1"/>
  <c r="C11" i="1"/>
  <c r="AC10" i="1"/>
  <c r="AB10" i="1"/>
  <c r="AA10" i="1"/>
  <c r="W10" i="1"/>
  <c r="V10" i="1"/>
  <c r="U10" i="1"/>
  <c r="S10" i="1"/>
  <c r="R10" i="1"/>
  <c r="Q10" i="1"/>
  <c r="O10" i="1"/>
  <c r="N10" i="1"/>
  <c r="P10" i="1"/>
  <c r="M10" i="1"/>
  <c r="L10" i="1"/>
  <c r="J10" i="1"/>
  <c r="I10" i="1"/>
  <c r="K10" i="1"/>
  <c r="G10" i="1"/>
  <c r="F10" i="1"/>
  <c r="H10" i="1"/>
  <c r="D10" i="1"/>
  <c r="C10" i="1"/>
  <c r="E10" i="1"/>
  <c r="AC9" i="1"/>
  <c r="AB9" i="1"/>
  <c r="AA9" i="1"/>
  <c r="W9" i="1"/>
  <c r="V9" i="1"/>
  <c r="X9" i="1"/>
  <c r="U9" i="1"/>
  <c r="S9" i="1"/>
  <c r="R9" i="1"/>
  <c r="T9" i="1"/>
  <c r="Q9" i="1"/>
  <c r="O9" i="1"/>
  <c r="N9" i="1"/>
  <c r="M9" i="1"/>
  <c r="L9" i="1"/>
  <c r="J9" i="1"/>
  <c r="I9" i="1"/>
  <c r="K9" i="1"/>
  <c r="G9" i="1"/>
  <c r="F9" i="1"/>
  <c r="H9" i="1"/>
  <c r="D9" i="1"/>
  <c r="C9" i="1"/>
  <c r="AC8" i="1"/>
  <c r="AA8" i="1"/>
  <c r="AB8" i="1"/>
  <c r="AD8" i="1"/>
  <c r="W8" i="1"/>
  <c r="V8" i="1"/>
  <c r="X8" i="1"/>
  <c r="U8" i="1"/>
  <c r="S8" i="1"/>
  <c r="R8" i="1"/>
  <c r="T8" i="1"/>
  <c r="Q8" i="1"/>
  <c r="O8" i="1"/>
  <c r="N8" i="1"/>
  <c r="M8" i="1"/>
  <c r="L8" i="1"/>
  <c r="J8" i="1"/>
  <c r="I8" i="1"/>
  <c r="G8" i="1"/>
  <c r="F8" i="1"/>
  <c r="H8" i="1"/>
  <c r="D8" i="1"/>
  <c r="C8" i="1"/>
  <c r="E8" i="1"/>
  <c r="AC7" i="1"/>
  <c r="AA7" i="1"/>
  <c r="AB7" i="1"/>
  <c r="AD7" i="1"/>
  <c r="W7" i="1"/>
  <c r="V7" i="1"/>
  <c r="X7" i="1"/>
  <c r="U7" i="1"/>
  <c r="S7" i="1"/>
  <c r="R7" i="1"/>
  <c r="T7" i="1"/>
  <c r="Q7" i="1"/>
  <c r="O7" i="1"/>
  <c r="N7" i="1"/>
  <c r="P7" i="1"/>
  <c r="M7" i="1"/>
  <c r="L7" i="1"/>
  <c r="J7" i="1"/>
  <c r="I7" i="1"/>
  <c r="G7" i="1"/>
  <c r="F7" i="1"/>
  <c r="H7" i="1"/>
  <c r="D7" i="1"/>
  <c r="C7" i="1"/>
  <c r="E7" i="1"/>
  <c r="AC6" i="1"/>
  <c r="AB6" i="1"/>
  <c r="AB131" i="1"/>
  <c r="AA6" i="1"/>
  <c r="W6" i="1"/>
  <c r="V6" i="1"/>
  <c r="U6" i="1"/>
  <c r="S6" i="1"/>
  <c r="R6" i="1"/>
  <c r="Q6" i="1"/>
  <c r="O6" i="1"/>
  <c r="O131" i="1"/>
  <c r="N6" i="1"/>
  <c r="M6" i="1"/>
  <c r="L6" i="1"/>
  <c r="I6" i="1"/>
  <c r="J6" i="1"/>
  <c r="K6" i="1"/>
  <c r="G6" i="1"/>
  <c r="F6" i="1"/>
  <c r="D6" i="1"/>
  <c r="C6" i="1"/>
  <c r="Q131" i="1"/>
  <c r="X10" i="1"/>
  <c r="T12" i="1"/>
  <c r="AD20" i="1"/>
  <c r="Y23" i="1"/>
  <c r="K26" i="1"/>
  <c r="Y51" i="1"/>
  <c r="H82" i="1"/>
  <c r="T86" i="1"/>
  <c r="H98" i="1"/>
  <c r="T102" i="1"/>
  <c r="T118" i="1"/>
  <c r="C131" i="1"/>
  <c r="W131" i="1"/>
  <c r="K8" i="1"/>
  <c r="P8" i="1"/>
  <c r="E9" i="1"/>
  <c r="P9" i="1"/>
  <c r="AD9" i="1"/>
  <c r="T10" i="1"/>
  <c r="Y10" i="1"/>
  <c r="AD10" i="1"/>
  <c r="E11" i="1"/>
  <c r="K11" i="1"/>
  <c r="Y11" i="1"/>
  <c r="P12" i="1"/>
  <c r="AD12" i="1"/>
  <c r="AD14" i="1"/>
  <c r="AD15" i="1"/>
  <c r="E16" i="1"/>
  <c r="K16" i="1"/>
  <c r="T21" i="1"/>
  <c r="E22" i="1"/>
  <c r="P22" i="1"/>
  <c r="AD22" i="1"/>
  <c r="AD23" i="1"/>
  <c r="E24" i="1"/>
  <c r="K24" i="1"/>
  <c r="T29" i="1"/>
  <c r="P31" i="1"/>
  <c r="X39" i="1"/>
  <c r="P47" i="1"/>
  <c r="X55" i="1"/>
  <c r="T75" i="1"/>
  <c r="T91" i="1"/>
  <c r="T92" i="1"/>
  <c r="Y92" i="1"/>
  <c r="T107" i="1"/>
  <c r="X107" i="1"/>
  <c r="Y107" i="1"/>
  <c r="T123" i="1"/>
  <c r="Y20" i="1"/>
  <c r="Y28" i="1"/>
  <c r="G131" i="1"/>
  <c r="E13" i="1"/>
  <c r="Y15" i="1"/>
  <c r="K18" i="1"/>
  <c r="AD28" i="1"/>
  <c r="Y35" i="1"/>
  <c r="E36" i="1"/>
  <c r="Y36" i="1"/>
  <c r="E52" i="1"/>
  <c r="Y52" i="1"/>
  <c r="H114" i="1"/>
  <c r="H130" i="1"/>
  <c r="AD6" i="1"/>
  <c r="K7" i="1"/>
  <c r="Y7" i="1"/>
  <c r="X13" i="1"/>
  <c r="H14" i="1"/>
  <c r="AD16" i="1"/>
  <c r="H17" i="1"/>
  <c r="X17" i="1"/>
  <c r="T18" i="1"/>
  <c r="E19" i="1"/>
  <c r="Y19" i="1"/>
  <c r="P21" i="1"/>
  <c r="AD21" i="1"/>
  <c r="AD24" i="1"/>
  <c r="H25" i="1"/>
  <c r="K25" i="1"/>
  <c r="X25" i="1"/>
  <c r="Y25" i="1"/>
  <c r="T26" i="1"/>
  <c r="E27" i="1"/>
  <c r="Y27" i="1"/>
  <c r="P29" i="1"/>
  <c r="AD29" i="1"/>
  <c r="H31" i="1"/>
  <c r="H32" i="1"/>
  <c r="K32" i="1"/>
  <c r="Y32" i="1"/>
  <c r="T39" i="1"/>
  <c r="H41" i="1"/>
  <c r="X41" i="1"/>
  <c r="T42" i="1"/>
  <c r="E43" i="1"/>
  <c r="Y43" i="1"/>
  <c r="Y44" i="1"/>
  <c r="P45" i="1"/>
  <c r="AD45" i="1"/>
  <c r="H47" i="1"/>
  <c r="H48" i="1"/>
  <c r="T55" i="1"/>
  <c r="H57" i="1"/>
  <c r="X57" i="1"/>
  <c r="T58" i="1"/>
  <c r="E59" i="1"/>
  <c r="Y59" i="1"/>
  <c r="H61" i="1"/>
  <c r="X61" i="1"/>
  <c r="T62" i="1"/>
  <c r="E63" i="1"/>
  <c r="Y63" i="1"/>
  <c r="Y64" i="1"/>
  <c r="P65" i="1"/>
  <c r="AD65" i="1"/>
  <c r="H67" i="1"/>
  <c r="H68" i="1"/>
  <c r="K68" i="1"/>
  <c r="Y68" i="1"/>
  <c r="X29" i="1"/>
  <c r="T30" i="1"/>
  <c r="E31" i="1"/>
  <c r="AD33" i="1"/>
  <c r="K34" i="1"/>
  <c r="AD36" i="1"/>
  <c r="H37" i="1"/>
  <c r="X37" i="1"/>
  <c r="T38" i="1"/>
  <c r="E39" i="1"/>
  <c r="AD41" i="1"/>
  <c r="K42" i="1"/>
  <c r="AD44" i="1"/>
  <c r="T46" i="1"/>
  <c r="E47" i="1"/>
  <c r="AD49" i="1"/>
  <c r="K50" i="1"/>
  <c r="AD52" i="1"/>
  <c r="E55" i="1"/>
  <c r="Y55" i="1"/>
  <c r="AD57" i="1"/>
  <c r="K58" i="1"/>
  <c r="Y71" i="1"/>
  <c r="E72" i="1"/>
  <c r="Y72" i="1"/>
  <c r="X75" i="1"/>
  <c r="Y75" i="1"/>
  <c r="Y111" i="1"/>
  <c r="X123" i="1"/>
  <c r="Y123" i="1"/>
  <c r="E30" i="1"/>
  <c r="P30" i="1"/>
  <c r="AD30" i="1"/>
  <c r="AD31" i="1"/>
  <c r="T37" i="1"/>
  <c r="E38" i="1"/>
  <c r="P38" i="1"/>
  <c r="AD38" i="1"/>
  <c r="AD39" i="1"/>
  <c r="K40" i="1"/>
  <c r="Y40" i="1"/>
  <c r="T45" i="1"/>
  <c r="E46" i="1"/>
  <c r="P46" i="1"/>
  <c r="AD46" i="1"/>
  <c r="AD47" i="1"/>
  <c r="K48" i="1"/>
  <c r="Y48" i="1"/>
  <c r="T53" i="1"/>
  <c r="E54" i="1"/>
  <c r="P54" i="1"/>
  <c r="X54" i="1"/>
  <c r="Y54" i="1"/>
  <c r="AD54" i="1"/>
  <c r="AD55" i="1"/>
  <c r="E56" i="1"/>
  <c r="K56" i="1"/>
  <c r="H58" i="1"/>
  <c r="P67" i="1"/>
  <c r="K78" i="1"/>
  <c r="T78" i="1"/>
  <c r="K83" i="1"/>
  <c r="P83" i="1"/>
  <c r="AD83" i="1"/>
  <c r="K84" i="1"/>
  <c r="P84" i="1"/>
  <c r="T84" i="1"/>
  <c r="Y84" i="1"/>
  <c r="AD84" i="1"/>
  <c r="H90" i="1"/>
  <c r="X91" i="1"/>
  <c r="Y91" i="1"/>
  <c r="K94" i="1"/>
  <c r="T94" i="1"/>
  <c r="K99" i="1"/>
  <c r="P99" i="1"/>
  <c r="Y99" i="1"/>
  <c r="AD99" i="1"/>
  <c r="K100" i="1"/>
  <c r="P100" i="1"/>
  <c r="AD100" i="1"/>
  <c r="H106" i="1"/>
  <c r="K110" i="1"/>
  <c r="T110" i="1"/>
  <c r="K115" i="1"/>
  <c r="P115" i="1"/>
  <c r="Y115" i="1"/>
  <c r="K116" i="1"/>
  <c r="P116" i="1"/>
  <c r="AD116" i="1"/>
  <c r="H122" i="1"/>
  <c r="K126" i="1"/>
  <c r="T126" i="1"/>
  <c r="AD61" i="1"/>
  <c r="K62" i="1"/>
  <c r="AD64" i="1"/>
  <c r="X65" i="1"/>
  <c r="T66" i="1"/>
  <c r="E67" i="1"/>
  <c r="Y67" i="1"/>
  <c r="AD69" i="1"/>
  <c r="K70" i="1"/>
  <c r="AD72" i="1"/>
  <c r="P78" i="1"/>
  <c r="Y80" i="1"/>
  <c r="X82" i="1"/>
  <c r="P86" i="1"/>
  <c r="Y88" i="1"/>
  <c r="X90" i="1"/>
  <c r="P94" i="1"/>
  <c r="Y96" i="1"/>
  <c r="X98" i="1"/>
  <c r="P102" i="1"/>
  <c r="Y104" i="1"/>
  <c r="X106" i="1"/>
  <c r="P110" i="1"/>
  <c r="Y112" i="1"/>
  <c r="X114" i="1"/>
  <c r="P118" i="1"/>
  <c r="Y120" i="1"/>
  <c r="X122" i="1"/>
  <c r="P126" i="1"/>
  <c r="Y128" i="1"/>
  <c r="X130" i="1"/>
  <c r="K60" i="1"/>
  <c r="Y60" i="1"/>
  <c r="H62" i="1"/>
  <c r="T65" i="1"/>
  <c r="E66" i="1"/>
  <c r="P66" i="1"/>
  <c r="AD66" i="1"/>
  <c r="AD67" i="1"/>
  <c r="H70" i="1"/>
  <c r="T73" i="1"/>
  <c r="E74" i="1"/>
  <c r="P74" i="1"/>
  <c r="X74" i="1"/>
  <c r="Y74" i="1"/>
  <c r="T76" i="1"/>
  <c r="Y76" i="1"/>
  <c r="X77" i="1"/>
  <c r="H78" i="1"/>
  <c r="T82" i="1"/>
  <c r="X85" i="1"/>
  <c r="H86" i="1"/>
  <c r="T90" i="1"/>
  <c r="X93" i="1"/>
  <c r="H94" i="1"/>
  <c r="T100" i="1"/>
  <c r="X101" i="1"/>
  <c r="H102" i="1"/>
  <c r="T106" i="1"/>
  <c r="T108" i="1"/>
  <c r="Y108" i="1"/>
  <c r="X109" i="1"/>
  <c r="H110" i="1"/>
  <c r="T114" i="1"/>
  <c r="T116" i="1"/>
  <c r="X117" i="1"/>
  <c r="H118" i="1"/>
  <c r="T122" i="1"/>
  <c r="T124" i="1"/>
  <c r="Y124" i="1"/>
  <c r="X125" i="1"/>
  <c r="H126" i="1"/>
  <c r="T130" i="1"/>
  <c r="Y9" i="1"/>
  <c r="K49" i="1"/>
  <c r="Y49" i="1"/>
  <c r="K57" i="1"/>
  <c r="Y57" i="1"/>
  <c r="Y8" i="1"/>
  <c r="Y12" i="1"/>
  <c r="S131" i="1"/>
  <c r="X70" i="1"/>
  <c r="Y70" i="1"/>
  <c r="Y83" i="1"/>
  <c r="D131" i="1"/>
  <c r="H6" i="1"/>
  <c r="AC131" i="1"/>
  <c r="E6" i="1"/>
  <c r="I131" i="1"/>
  <c r="M131" i="1"/>
  <c r="U131" i="1"/>
  <c r="T14" i="1"/>
  <c r="H18" i="1"/>
  <c r="H22" i="1"/>
  <c r="X22" i="1"/>
  <c r="Y22" i="1"/>
  <c r="H26" i="1"/>
  <c r="H30" i="1"/>
  <c r="X30" i="1"/>
  <c r="Y30" i="1"/>
  <c r="H34" i="1"/>
  <c r="H38" i="1"/>
  <c r="H42" i="1"/>
  <c r="H46" i="1"/>
  <c r="X46" i="1"/>
  <c r="Y46" i="1"/>
  <c r="H50" i="1"/>
  <c r="L131" i="1"/>
  <c r="P6" i="1"/>
  <c r="T6" i="1"/>
  <c r="X6" i="1"/>
  <c r="Y79" i="1"/>
  <c r="Y95" i="1"/>
  <c r="Y127" i="1"/>
  <c r="F131" i="1"/>
  <c r="J131" i="1"/>
  <c r="N131" i="1"/>
  <c r="R131" i="1"/>
  <c r="V131" i="1"/>
  <c r="AA131" i="1"/>
  <c r="P14" i="1"/>
  <c r="K17" i="1"/>
  <c r="Y17" i="1"/>
  <c r="X18" i="1"/>
  <c r="K21" i="1"/>
  <c r="Y21" i="1"/>
  <c r="X26" i="1"/>
  <c r="K29" i="1"/>
  <c r="Y29" i="1"/>
  <c r="K33" i="1"/>
  <c r="Y33" i="1"/>
  <c r="X34" i="1"/>
  <c r="Y34" i="1"/>
  <c r="K37" i="1"/>
  <c r="Y37" i="1"/>
  <c r="X38" i="1"/>
  <c r="K41" i="1"/>
  <c r="Y41" i="1"/>
  <c r="X42" i="1"/>
  <c r="K45" i="1"/>
  <c r="Y45" i="1"/>
  <c r="X50" i="1"/>
  <c r="Y50" i="1"/>
  <c r="K53" i="1"/>
  <c r="Y53" i="1"/>
  <c r="X58" i="1"/>
  <c r="K61" i="1"/>
  <c r="Y61" i="1"/>
  <c r="X62" i="1"/>
  <c r="K65" i="1"/>
  <c r="Y65" i="1"/>
  <c r="X66" i="1"/>
  <c r="K69" i="1"/>
  <c r="Y69" i="1"/>
  <c r="K73" i="1"/>
  <c r="Y73" i="1"/>
  <c r="H85" i="1"/>
  <c r="P85" i="1"/>
  <c r="T85" i="1"/>
  <c r="Y85" i="1"/>
  <c r="T77" i="1"/>
  <c r="E78" i="1"/>
  <c r="T81" i="1"/>
  <c r="E82" i="1"/>
  <c r="E86" i="1"/>
  <c r="Y86" i="1"/>
  <c r="T89" i="1"/>
  <c r="E90" i="1"/>
  <c r="T93" i="1"/>
  <c r="E94" i="1"/>
  <c r="Y94" i="1"/>
  <c r="H105" i="1"/>
  <c r="H121" i="1"/>
  <c r="AD74" i="1"/>
  <c r="P77" i="1"/>
  <c r="Y77" i="1"/>
  <c r="AD77" i="1"/>
  <c r="AD78" i="1"/>
  <c r="P81" i="1"/>
  <c r="AD81" i="1"/>
  <c r="AD82" i="1"/>
  <c r="AD85" i="1"/>
  <c r="AD86" i="1"/>
  <c r="P89" i="1"/>
  <c r="AD89" i="1"/>
  <c r="AD90" i="1"/>
  <c r="P93" i="1"/>
  <c r="Y93" i="1"/>
  <c r="AD93" i="1"/>
  <c r="AD94" i="1"/>
  <c r="H101" i="1"/>
  <c r="P101" i="1"/>
  <c r="T101" i="1"/>
  <c r="Y101" i="1"/>
  <c r="H117" i="1"/>
  <c r="T97" i="1"/>
  <c r="E98" i="1"/>
  <c r="E102" i="1"/>
  <c r="T105" i="1"/>
  <c r="E106" i="1"/>
  <c r="Y106" i="1"/>
  <c r="T109" i="1"/>
  <c r="E110" i="1"/>
  <c r="T113" i="1"/>
  <c r="E114" i="1"/>
  <c r="Y114" i="1"/>
  <c r="T117" i="1"/>
  <c r="E118" i="1"/>
  <c r="Y118" i="1"/>
  <c r="T121" i="1"/>
  <c r="E122" i="1"/>
  <c r="Y122" i="1"/>
  <c r="T125" i="1"/>
  <c r="E126" i="1"/>
  <c r="T129" i="1"/>
  <c r="E130" i="1"/>
  <c r="Y130" i="1"/>
  <c r="P97" i="1"/>
  <c r="Y97" i="1"/>
  <c r="AD97" i="1"/>
  <c r="AD98" i="1"/>
  <c r="AD101" i="1"/>
  <c r="AD102" i="1"/>
  <c r="P105" i="1"/>
  <c r="AD105" i="1"/>
  <c r="AD106" i="1"/>
  <c r="P109" i="1"/>
  <c r="AD109" i="1"/>
  <c r="AD110" i="1"/>
  <c r="P113" i="1"/>
  <c r="AD113" i="1"/>
  <c r="AD114" i="1"/>
  <c r="P117" i="1"/>
  <c r="Y117" i="1"/>
  <c r="AD117" i="1"/>
  <c r="AD118" i="1"/>
  <c r="P121" i="1"/>
  <c r="AD121" i="1"/>
  <c r="AD122" i="1"/>
  <c r="P125" i="1"/>
  <c r="Y125" i="1"/>
  <c r="AD125" i="1"/>
  <c r="AD126" i="1"/>
  <c r="P129" i="1"/>
  <c r="AD129" i="1"/>
  <c r="AD130" i="1"/>
  <c r="Y81" i="1"/>
  <c r="Y78" i="1"/>
  <c r="Y66" i="1"/>
  <c r="Y58" i="1"/>
  <c r="Y18" i="1"/>
  <c r="Y31" i="1"/>
  <c r="Y126" i="1"/>
  <c r="Y105" i="1"/>
  <c r="Y90" i="1"/>
  <c r="Y38" i="1"/>
  <c r="Y100" i="1"/>
  <c r="Y56" i="1"/>
  <c r="Y39" i="1"/>
  <c r="Y13" i="1"/>
  <c r="Y16" i="1"/>
  <c r="Y121" i="1"/>
  <c r="Y42" i="1"/>
  <c r="Y26" i="1"/>
  <c r="Y116" i="1"/>
  <c r="Y47" i="1"/>
  <c r="Y109" i="1"/>
  <c r="Y98" i="1"/>
  <c r="Y129" i="1"/>
  <c r="Y113" i="1"/>
  <c r="Y110" i="1"/>
  <c r="Y102" i="1"/>
  <c r="Y89" i="1"/>
  <c r="Y82" i="1"/>
  <c r="Y62" i="1"/>
  <c r="Y14" i="1"/>
  <c r="Y24" i="1"/>
  <c r="K131" i="1"/>
  <c r="H131" i="1"/>
  <c r="X131" i="1"/>
  <c r="AD131" i="1"/>
  <c r="P131" i="1"/>
  <c r="T131" i="1"/>
  <c r="E131" i="1"/>
  <c r="Y6" i="1"/>
  <c r="Y131" i="1"/>
</calcChain>
</file>

<file path=xl/sharedStrings.xml><?xml version="1.0" encoding="utf-8"?>
<sst xmlns="http://schemas.openxmlformats.org/spreadsheetml/2006/main" count="160" uniqueCount="157">
  <si>
    <t xml:space="preserve">FEIEF </t>
  </si>
  <si>
    <t>No.</t>
  </si>
  <si>
    <t>Municipio</t>
  </si>
  <si>
    <t>F.G.P.</t>
  </si>
  <si>
    <t xml:space="preserve">2do ajuste 
cuatrimestral 2019 </t>
  </si>
  <si>
    <t>Fondo General de Participaciones Neto</t>
  </si>
  <si>
    <t>F.F.M.</t>
  </si>
  <si>
    <t xml:space="preserve">2do ajuste cuatrimestral 2019 </t>
  </si>
  <si>
    <t>Fondo de Fomento Municipal Neto</t>
  </si>
  <si>
    <t>I.E.P.S.</t>
  </si>
  <si>
    <t>Impuesto Especial sobre Producción y Servicios Neto</t>
  </si>
  <si>
    <t>Impuesto sobre Automoviles Nuevos</t>
  </si>
  <si>
    <t>Fondo de Compensación 
del ISAN</t>
  </si>
  <si>
    <t>FOFIR</t>
  </si>
  <si>
    <t xml:space="preserve">Diferencias a 
favor 3er trimestre 2019
</t>
  </si>
  <si>
    <t>Fondo de 
Fiscalización y 
Recaudación Neto</t>
  </si>
  <si>
    <t>Fondo de 
Extracción de
 Hidrocarburos</t>
  </si>
  <si>
    <t xml:space="preserve">Imp. a la 
venta final de 
Gasolinas y Diesel </t>
  </si>
  <si>
    <t xml:space="preserve">Ajuste por actualización y recargos </t>
  </si>
  <si>
    <t>Impuesto a la venta final de Gasolinas y Diesel Neto</t>
  </si>
  <si>
    <t xml:space="preserve">Fondo de 
Compensación </t>
  </si>
  <si>
    <t xml:space="preserve">Fondo 
ISR </t>
  </si>
  <si>
    <t xml:space="preserve">Actualizaciones 
y recargos </t>
  </si>
  <si>
    <t>Fondo 
ISR Neto</t>
  </si>
  <si>
    <t>T o t a l</t>
  </si>
  <si>
    <t>Fondo General de Participaciones</t>
  </si>
  <si>
    <t>Fondo de Fomento Municipal</t>
  </si>
  <si>
    <t>Fondo de Fiscalización y Recaudación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</si>
  <si>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</si>
  <si>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</si>
  <si>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</si>
  <si>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</si>
  <si>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</si>
  <si>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</si>
  <si>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</si>
  <si>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</si>
  <si>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</si>
  <si>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</si>
  <si>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</si>
  <si>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</si>
  <si>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</si>
  <si>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>El Bosque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</si>
  <si>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</si>
  <si>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</si>
  <si>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</si>
  <si>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</si>
  <si>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</si>
  <si>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La Concordia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</si>
  <si>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</si>
  <si>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</si>
  <si>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</si>
  <si>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</si>
  <si>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</si>
  <si>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</si>
  <si>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</si>
  <si>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</si>
  <si>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</si>
  <si>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</si>
  <si>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</si>
  <si>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</si>
  <si>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</si>
  <si>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</si>
  <si>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</si>
  <si>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</si>
  <si>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</si>
  <si>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</si>
  <si>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</si>
  <si>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</si>
  <si>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</si>
  <si>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</si>
  <si>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</si>
  <si>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</si>
  <si>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</si>
  <si>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</si>
  <si>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</si>
  <si>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</si>
  <si>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</si>
  <si>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La Libertad </t>
  </si>
  <si>
    <t xml:space="preserve">Mapastepec </t>
  </si>
  <si>
    <t xml:space="preserve">Las Margaritas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</si>
  <si>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</si>
  <si>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</si>
  <si>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</si>
  <si>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</si>
  <si>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</si>
  <si>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</si>
  <si>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</si>
  <si>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</si>
  <si>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</si>
  <si>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</si>
  <si>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</si>
  <si>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</si>
  <si>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</si>
  <si>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</si>
  <si>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</si>
  <si>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</si>
  <si>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</si>
  <si>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El Porvenir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</si>
  <si>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</si>
  <si>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</si>
  <si>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</si>
  <si>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</si>
  <si>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Las Rosas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</si>
  <si>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</si>
  <si>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</si>
  <si>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</si>
  <si>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</si>
  <si>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</si>
  <si>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</si>
  <si>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</si>
  <si>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</si>
  <si>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</si>
  <si>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</si>
  <si>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</si>
  <si>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</si>
  <si>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</si>
  <si>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</si>
  <si>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</si>
  <si>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</si>
  <si>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</si>
  <si>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</si>
  <si>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</si>
  <si>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</si>
  <si>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</si>
  <si>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</si>
  <si>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</si>
  <si>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</si>
  <si>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</si>
  <si>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</si>
  <si>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</si>
  <si>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</si>
  <si>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</si>
  <si>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</si>
  <si>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</si>
  <si>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</si>
  <si>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</si>
  <si>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</si>
  <si>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</si>
  <si>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</si>
  <si>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</si>
  <si>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</si>
  <si>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</si>
  <si>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</si>
  <si>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</si>
  <si>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</si>
  <si>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</si>
  <si>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</si>
  <si>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</si>
  <si>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</si>
  <si>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</si>
  <si>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</si>
  <si>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Belisario Domínguez</t>
  </si>
  <si>
    <t xml:space="preserve">Honduras de la Sierra </t>
  </si>
  <si>
    <t>Gobierno del Estado de Chiapas</t>
  </si>
  <si>
    <t>Secretaría de Hacienda</t>
  </si>
  <si>
    <t>Responsable de la información: Unidad Técnica.</t>
  </si>
  <si>
    <t>PARTICIPACIONES ASIGNADAS A MUNICIPIOS DEL ESTADO DE CHIAPAS AL CUARTO TRIMESTRE DE 2019.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</si>
</sst>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_-;\-* #,##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7.5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6"/>
      <name val="Arial Narrow"/>
      <family val="2"/>
    </font>
    <font>
      <i/>
      <sz val="6"/>
      <name val="Arial Narrow"/>
      <family val="2"/>
    </font>
    <font>
      <b/>
      <sz val="7"/>
      <name val="Arial Narrow"/>
      <family val="2"/>
    </font>
    <font>
      <u/>
      <sz val="10"/>
      <color indexed="12"/>
      <name val="Arial"/>
      <family val="2"/>
    </font>
    <font>
      <sz val="7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4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</cellStyleXfs>
  <cellXfs count="48">
    <xf numFmtId="0" fontId="0" fillId="0" borderId="0" xfId="0"/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2" xfId="0" applyNumberFormat="1" applyFont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2" borderId="3" xfId="0" applyNumberFormat="1" applyFont="1" applyFill="1" applyBorder="1" applyAlignment="1">
      <alignment horizontal="right"/>
    </xf>
    <xf numFmtId="41" fontId="6" fillId="2" borderId="1" xfId="0" applyNumberFormat="1" applyFont="1" applyFill="1" applyBorder="1" applyAlignment="1">
      <alignment horizontal="right"/>
    </xf>
    <xf numFmtId="41" fontId="6" fillId="0" borderId="1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center"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1" fillId="0" borderId="0" xfId="1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1" fontId="5" fillId="0" borderId="2" xfId="1" applyNumberFormat="1" applyFont="1" applyFill="1" applyBorder="1" applyAlignment="1">
      <alignment horizontal="right" vertical="center"/>
    </xf>
    <xf numFmtId="41" fontId="5" fillId="0" borderId="2" xfId="0" applyNumberFormat="1" applyFont="1" applyBorder="1" applyAlignment="1">
      <alignment horizontal="right"/>
    </xf>
    <xf numFmtId="41" fontId="5" fillId="2" borderId="2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41" fontId="5" fillId="0" borderId="5" xfId="1" applyNumberFormat="1" applyFont="1" applyFill="1" applyBorder="1" applyAlignment="1">
      <alignment horizontal="right" vertical="center"/>
    </xf>
    <xf numFmtId="41" fontId="5" fillId="0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2" applyFont="1" applyFill="1" applyBorder="1" applyAlignment="1" applyProtection="1">
      <alignment vertical="center" wrapText="1"/>
    </xf>
    <xf numFmtId="41" fontId="5" fillId="0" borderId="4" xfId="1" applyNumberFormat="1" applyFont="1" applyFill="1" applyBorder="1" applyAlignment="1">
      <alignment horizontal="right" vertical="center"/>
    </xf>
    <xf numFmtId="41" fontId="5" fillId="0" borderId="4" xfId="0" applyNumberFormat="1" applyFont="1" applyBorder="1" applyAlignment="1">
      <alignment horizontal="right"/>
    </xf>
    <xf numFmtId="41" fontId="5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Border="1" applyAlignment="1">
      <alignment horizontal="right" vertical="center"/>
    </xf>
    <xf numFmtId="41" fontId="5" fillId="2" borderId="4" xfId="0" applyNumberFormat="1" applyFont="1" applyFill="1" applyBorder="1" applyAlignment="1">
      <alignment horizontal="right"/>
    </xf>
    <xf numFmtId="0" fontId="7" fillId="0" borderId="4" xfId="0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2" borderId="0" xfId="0" applyFont="1" applyFill="1" applyBorder="1"/>
    <xf numFmtId="167" fontId="16" fillId="2" borderId="0" xfId="1" applyNumberFormat="1" applyFont="1" applyFill="1" applyBorder="1"/>
  </cellXfs>
  <cellStyles count="19">
    <cellStyle name="Euro" xfId="3"/>
    <cellStyle name="Hipervínculo" xfId="2" builtinId="8"/>
    <cellStyle name="Millares" xfId="1" builtinId="3"/>
    <cellStyle name="Millares [0] 2" xfId="4"/>
    <cellStyle name="Millares [0] 3" xfId="5"/>
    <cellStyle name="Millares 2" xfId="6"/>
    <cellStyle name="Millares 2 2" xfId="7"/>
    <cellStyle name="Millares 2 3" xfId="8"/>
    <cellStyle name="Millares 3" xfId="9"/>
    <cellStyle name="Millares 4" xfId="10"/>
    <cellStyle name="Moneda 2" xfId="11"/>
    <cellStyle name="Normal" xfId="0" builtinId="0"/>
    <cellStyle name="Normal 2" xfId="12"/>
    <cellStyle name="Normal 2 2" xfId="13"/>
    <cellStyle name="Normal 2 3" xfId="14"/>
    <cellStyle name="Normal 3" xfId="15"/>
    <cellStyle name="Normal 3 2" xfId="16"/>
    <cellStyle name="Normal 4" xfId="17"/>
    <cellStyle name="Normal 5" xfId="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ojas/AppData/Local/Microsoft/Windows/Temporary%20Internet%20Files/Content.Outlook/U9X6495L/Determinaciones/Acumulados/4to%20trimestre%20octubre%20-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 (2)"/>
      <sheetName val="Noviembre"/>
      <sheetName val="Octubre ucef"/>
      <sheetName val="Noviembre ucef"/>
      <sheetName val="Diciembre"/>
      <sheetName val="Acumulado 4to trim"/>
    </sheetNames>
    <sheetDataSet>
      <sheetData sheetId="0"/>
      <sheetData sheetId="1"/>
      <sheetData sheetId="2">
        <row r="5">
          <cell r="D5">
            <v>1402912.7517797612</v>
          </cell>
          <cell r="E5">
            <v>-62620.883333333331</v>
          </cell>
          <cell r="G5">
            <v>175488.03898885971</v>
          </cell>
          <cell r="H5">
            <v>-50103.03</v>
          </cell>
          <cell r="J5">
            <v>15329.76</v>
          </cell>
          <cell r="K5">
            <v>1515.17</v>
          </cell>
          <cell r="M5">
            <v>7362.83</v>
          </cell>
          <cell r="N5">
            <v>2632.45</v>
          </cell>
          <cell r="O5">
            <v>7769.75</v>
          </cell>
          <cell r="P5">
            <v>6577.16</v>
          </cell>
          <cell r="R5">
            <v>0</v>
          </cell>
          <cell r="S5">
            <v>25568.44</v>
          </cell>
          <cell r="T5">
            <v>39040.61</v>
          </cell>
          <cell r="U5">
            <v>106281</v>
          </cell>
          <cell r="X5">
            <v>109592.31</v>
          </cell>
          <cell r="Y5">
            <v>347.68</v>
          </cell>
          <cell r="Z5">
            <v>895.65</v>
          </cell>
        </row>
        <row r="6">
          <cell r="D6">
            <v>1483612.5463628867</v>
          </cell>
          <cell r="E6">
            <v>-299837.04333333333</v>
          </cell>
          <cell r="G6">
            <v>238409.03384725458</v>
          </cell>
          <cell r="H6">
            <v>-207596.78999999998</v>
          </cell>
          <cell r="J6">
            <v>16014.94</v>
          </cell>
          <cell r="K6">
            <v>7254.85</v>
          </cell>
          <cell r="M6">
            <v>8530.1</v>
          </cell>
          <cell r="N6">
            <v>2769.34</v>
          </cell>
          <cell r="O6">
            <v>9339</v>
          </cell>
          <cell r="P6">
            <v>7905.54</v>
          </cell>
          <cell r="R6">
            <v>0</v>
          </cell>
          <cell r="S6">
            <v>30867.86</v>
          </cell>
          <cell r="T6">
            <v>47132.32</v>
          </cell>
          <cell r="U6">
            <v>0</v>
          </cell>
          <cell r="X6">
            <v>524742.43999999994</v>
          </cell>
          <cell r="Y6">
            <v>1440.57</v>
          </cell>
          <cell r="Z6">
            <v>1076.54</v>
          </cell>
        </row>
        <row r="7">
          <cell r="D7">
            <v>2021347.7738170433</v>
          </cell>
          <cell r="E7">
            <v>-97567.693333333344</v>
          </cell>
          <cell r="G7">
            <v>286281.46665828675</v>
          </cell>
          <cell r="H7">
            <v>-78339.839999999997</v>
          </cell>
          <cell r="J7">
            <v>22749.37</v>
          </cell>
          <cell r="K7">
            <v>2360.75</v>
          </cell>
          <cell r="M7">
            <v>10516.72</v>
          </cell>
          <cell r="N7">
            <v>3686.63</v>
          </cell>
          <cell r="O7">
            <v>12194.76</v>
          </cell>
          <cell r="P7">
            <v>10322.959999999999</v>
          </cell>
          <cell r="R7">
            <v>0</v>
          </cell>
          <cell r="S7">
            <v>42405.72</v>
          </cell>
          <cell r="T7">
            <v>64749.54</v>
          </cell>
          <cell r="U7">
            <v>99827</v>
          </cell>
          <cell r="X7">
            <v>170752.44</v>
          </cell>
          <cell r="Y7">
            <v>543.62</v>
          </cell>
          <cell r="Z7">
            <v>1405.73</v>
          </cell>
        </row>
        <row r="8">
          <cell r="D8">
            <v>2329374.4940778506</v>
          </cell>
          <cell r="E8">
            <v>-188662.78333333333</v>
          </cell>
          <cell r="G8">
            <v>330664.68289654568</v>
          </cell>
          <cell r="H8">
            <v>-141550.62</v>
          </cell>
          <cell r="J8">
            <v>26755.45</v>
          </cell>
          <cell r="K8">
            <v>4564.88</v>
          </cell>
          <cell r="M8">
            <v>12257.95</v>
          </cell>
          <cell r="N8">
            <v>4148.1000000000004</v>
          </cell>
          <cell r="O8">
            <v>305561.15000000002</v>
          </cell>
          <cell r="P8">
            <v>258659.87</v>
          </cell>
          <cell r="R8">
            <v>0</v>
          </cell>
          <cell r="S8">
            <v>52651.38</v>
          </cell>
          <cell r="T8">
            <v>80393.710000000006</v>
          </cell>
          <cell r="U8">
            <v>34439</v>
          </cell>
          <cell r="X8">
            <v>330177.24</v>
          </cell>
          <cell r="Y8">
            <v>982.26</v>
          </cell>
          <cell r="Z8">
            <v>35223.07</v>
          </cell>
        </row>
        <row r="9">
          <cell r="D9">
            <v>1489937.6235034724</v>
          </cell>
          <cell r="E9">
            <v>-72440.633333333331</v>
          </cell>
          <cell r="G9">
            <v>286495.25453078334</v>
          </cell>
          <cell r="H9">
            <v>-58179.69</v>
          </cell>
          <cell r="J9">
            <v>16458.599999999999</v>
          </cell>
          <cell r="K9">
            <v>1752.77</v>
          </cell>
          <cell r="M9">
            <v>7806.92</v>
          </cell>
          <cell r="N9">
            <v>2766.41</v>
          </cell>
          <cell r="O9">
            <v>179200.32</v>
          </cell>
          <cell r="P9">
            <v>151694.46</v>
          </cell>
          <cell r="R9">
            <v>159639.45000000001</v>
          </cell>
          <cell r="S9">
            <v>30946.6</v>
          </cell>
          <cell r="T9">
            <v>47252.55</v>
          </cell>
          <cell r="U9">
            <v>0</v>
          </cell>
          <cell r="X9">
            <v>126777.78</v>
          </cell>
          <cell r="Y9">
            <v>403.73</v>
          </cell>
          <cell r="Z9">
            <v>20657.03</v>
          </cell>
        </row>
        <row r="10">
          <cell r="D10">
            <v>2447910.3709803866</v>
          </cell>
          <cell r="E10">
            <v>-123728.37333333334</v>
          </cell>
          <cell r="G10">
            <v>574554.09302517015</v>
          </cell>
          <cell r="H10">
            <v>-98053.35</v>
          </cell>
          <cell r="J10">
            <v>30205.45</v>
          </cell>
          <cell r="K10">
            <v>2993.73</v>
          </cell>
          <cell r="M10">
            <v>12295.18</v>
          </cell>
          <cell r="N10">
            <v>4042.99</v>
          </cell>
          <cell r="O10">
            <v>13205.4</v>
          </cell>
          <cell r="P10">
            <v>11178.47</v>
          </cell>
          <cell r="R10">
            <v>0</v>
          </cell>
          <cell r="S10">
            <v>44786.17</v>
          </cell>
          <cell r="T10">
            <v>68384.27</v>
          </cell>
          <cell r="U10">
            <v>0</v>
          </cell>
          <cell r="X10">
            <v>216536.05</v>
          </cell>
          <cell r="Y10">
            <v>680.42</v>
          </cell>
          <cell r="Z10">
            <v>1522.23</v>
          </cell>
        </row>
        <row r="11">
          <cell r="D11">
            <v>1023658.9219366418</v>
          </cell>
          <cell r="E11">
            <v>-36264.053333333337</v>
          </cell>
          <cell r="G11">
            <v>79062.854680726785</v>
          </cell>
          <cell r="H11">
            <v>-13214.35</v>
          </cell>
          <cell r="J11">
            <v>11351.77</v>
          </cell>
          <cell r="K11">
            <v>877.44</v>
          </cell>
          <cell r="M11">
            <v>5315.12</v>
          </cell>
          <cell r="N11">
            <v>1896.34</v>
          </cell>
          <cell r="O11">
            <v>110639.82</v>
          </cell>
          <cell r="P11">
            <v>93657.46</v>
          </cell>
          <cell r="R11">
            <v>0</v>
          </cell>
          <cell r="S11">
            <v>17111.21</v>
          </cell>
          <cell r="T11">
            <v>26127.200000000001</v>
          </cell>
          <cell r="U11">
            <v>0</v>
          </cell>
          <cell r="X11">
            <v>63465.43</v>
          </cell>
          <cell r="Y11">
            <v>275.08999999999997</v>
          </cell>
          <cell r="Z11">
            <v>12753.83</v>
          </cell>
        </row>
        <row r="12">
          <cell r="D12">
            <v>1550738.271866089</v>
          </cell>
          <cell r="E12">
            <v>-100613.93666666666</v>
          </cell>
          <cell r="G12">
            <v>231844.530761709</v>
          </cell>
          <cell r="H12">
            <v>-26438.19</v>
          </cell>
          <cell r="J12">
            <v>17462.84</v>
          </cell>
          <cell r="K12">
            <v>2434.4499999999998</v>
          </cell>
          <cell r="M12">
            <v>8144.78</v>
          </cell>
          <cell r="N12">
            <v>2821.7</v>
          </cell>
          <cell r="O12">
            <v>12101.08</v>
          </cell>
          <cell r="P12">
            <v>10243.66</v>
          </cell>
          <cell r="R12">
            <v>0</v>
          </cell>
          <cell r="S12">
            <v>41994.51</v>
          </cell>
          <cell r="T12">
            <v>64121.67</v>
          </cell>
          <cell r="U12">
            <v>0</v>
          </cell>
          <cell r="X12">
            <v>176083.65</v>
          </cell>
          <cell r="Y12">
            <v>550.39</v>
          </cell>
          <cell r="Z12">
            <v>1394.93</v>
          </cell>
        </row>
        <row r="13">
          <cell r="D13">
            <v>3366535.4175821729</v>
          </cell>
          <cell r="E13">
            <v>-193237.51333333334</v>
          </cell>
          <cell r="G13">
            <v>462428.16772531485</v>
          </cell>
          <cell r="H13">
            <v>-133710.66</v>
          </cell>
          <cell r="J13">
            <v>36442.720000000001</v>
          </cell>
          <cell r="K13">
            <v>4675.57</v>
          </cell>
          <cell r="M13">
            <v>17858.22</v>
          </cell>
          <cell r="N13">
            <v>6363.07</v>
          </cell>
          <cell r="O13">
            <v>17236.8</v>
          </cell>
          <cell r="P13">
            <v>14591.09</v>
          </cell>
          <cell r="R13">
            <v>0</v>
          </cell>
          <cell r="S13">
            <v>53473.75</v>
          </cell>
          <cell r="T13">
            <v>81649.39</v>
          </cell>
          <cell r="U13">
            <v>0</v>
          </cell>
          <cell r="X13">
            <v>338183.44</v>
          </cell>
          <cell r="Y13">
            <v>927.86</v>
          </cell>
          <cell r="Z13">
            <v>1986.94</v>
          </cell>
        </row>
        <row r="14">
          <cell r="D14">
            <v>800813.59649852756</v>
          </cell>
          <cell r="E14">
            <v>-25528.636666666669</v>
          </cell>
          <cell r="G14">
            <v>93046.815786482795</v>
          </cell>
          <cell r="H14">
            <v>-14643.25</v>
          </cell>
          <cell r="J14">
            <v>8265</v>
          </cell>
          <cell r="K14">
            <v>617.69000000000005</v>
          </cell>
          <cell r="M14">
            <v>4255.54</v>
          </cell>
          <cell r="N14">
            <v>1581.56</v>
          </cell>
          <cell r="O14">
            <v>3220.14</v>
          </cell>
          <cell r="P14">
            <v>2725.87</v>
          </cell>
          <cell r="R14">
            <v>0</v>
          </cell>
          <cell r="S14">
            <v>11605.8</v>
          </cell>
          <cell r="T14">
            <v>17720.97</v>
          </cell>
          <cell r="U14">
            <v>0</v>
          </cell>
          <cell r="X14">
            <v>44677.47</v>
          </cell>
          <cell r="Y14">
            <v>304.83999999999997</v>
          </cell>
          <cell r="Z14">
            <v>371.2</v>
          </cell>
        </row>
        <row r="15">
          <cell r="D15">
            <v>1900254.1970922495</v>
          </cell>
          <cell r="E15">
            <v>-66190.083333333328</v>
          </cell>
          <cell r="G15">
            <v>280758.85530776222</v>
          </cell>
          <cell r="H15">
            <v>-54330.39</v>
          </cell>
          <cell r="J15">
            <v>23491.81</v>
          </cell>
          <cell r="K15">
            <v>1601.53</v>
          </cell>
          <cell r="M15">
            <v>9446.14</v>
          </cell>
          <cell r="N15">
            <v>3137.34</v>
          </cell>
          <cell r="O15">
            <v>8654.93</v>
          </cell>
          <cell r="P15">
            <v>7326.46</v>
          </cell>
          <cell r="R15">
            <v>0</v>
          </cell>
          <cell r="S15">
            <v>29790.77</v>
          </cell>
          <cell r="T15">
            <v>45487.7</v>
          </cell>
          <cell r="U15">
            <v>20943</v>
          </cell>
          <cell r="X15">
            <v>115838.74</v>
          </cell>
          <cell r="Y15">
            <v>377.01</v>
          </cell>
          <cell r="Z15">
            <v>997.68</v>
          </cell>
        </row>
        <row r="16">
          <cell r="D16">
            <v>3358608.5605513793</v>
          </cell>
          <cell r="E16">
            <v>-905568.41</v>
          </cell>
          <cell r="G16">
            <v>514757.74884246977</v>
          </cell>
          <cell r="H16">
            <v>-206353.76</v>
          </cell>
          <cell r="J16">
            <v>36741.760000000002</v>
          </cell>
          <cell r="K16">
            <v>21911.119999999999</v>
          </cell>
          <cell r="M16">
            <v>19915.62</v>
          </cell>
          <cell r="N16">
            <v>6147.77</v>
          </cell>
          <cell r="O16">
            <v>22224.71</v>
          </cell>
          <cell r="P16">
            <v>18813.39</v>
          </cell>
          <cell r="R16">
            <v>0</v>
          </cell>
          <cell r="S16">
            <v>72434.09</v>
          </cell>
          <cell r="T16">
            <v>110600.05</v>
          </cell>
          <cell r="U16">
            <v>0</v>
          </cell>
          <cell r="X16">
            <v>1584828.1</v>
          </cell>
          <cell r="Y16">
            <v>4295.84</v>
          </cell>
          <cell r="Z16">
            <v>2561.92</v>
          </cell>
        </row>
        <row r="17">
          <cell r="D17">
            <v>1885385.7253288794</v>
          </cell>
          <cell r="E17">
            <v>-199988.38333333333</v>
          </cell>
          <cell r="G17">
            <v>349682.36153543566</v>
          </cell>
          <cell r="H17">
            <v>-150134.37</v>
          </cell>
          <cell r="J17">
            <v>21310.76</v>
          </cell>
          <cell r="K17">
            <v>4838.92</v>
          </cell>
          <cell r="M17">
            <v>10124.69</v>
          </cell>
          <cell r="N17">
            <v>3402.84</v>
          </cell>
          <cell r="O17">
            <v>15038.05</v>
          </cell>
          <cell r="P17">
            <v>12729.83</v>
          </cell>
          <cell r="R17">
            <v>0</v>
          </cell>
          <cell r="S17">
            <v>51840.12</v>
          </cell>
          <cell r="T17">
            <v>79154.990000000005</v>
          </cell>
          <cell r="U17">
            <v>0</v>
          </cell>
          <cell r="X17">
            <v>349998.08000000002</v>
          </cell>
          <cell r="Y17">
            <v>1041.83</v>
          </cell>
          <cell r="Z17">
            <v>1733.49</v>
          </cell>
        </row>
        <row r="18">
          <cell r="D18">
            <v>1789906.1767987413</v>
          </cell>
          <cell r="E18">
            <v>-74321.796666666676</v>
          </cell>
          <cell r="G18">
            <v>244717.78367963026</v>
          </cell>
          <cell r="H18">
            <v>-50678.95</v>
          </cell>
          <cell r="J18">
            <v>22141.14</v>
          </cell>
          <cell r="K18">
            <v>1798.29</v>
          </cell>
          <cell r="M18">
            <v>8931.66</v>
          </cell>
          <cell r="N18">
            <v>2950.68</v>
          </cell>
          <cell r="O18">
            <v>201958.83</v>
          </cell>
          <cell r="P18">
            <v>170959.71</v>
          </cell>
          <cell r="R18">
            <v>0</v>
          </cell>
          <cell r="S18">
            <v>35663</v>
          </cell>
          <cell r="T18">
            <v>54454.05</v>
          </cell>
          <cell r="U18">
            <v>0</v>
          </cell>
          <cell r="X18">
            <v>130069.99</v>
          </cell>
          <cell r="Y18">
            <v>1055.03</v>
          </cell>
          <cell r="Z18">
            <v>23280.48</v>
          </cell>
        </row>
        <row r="19">
          <cell r="D19">
            <v>2640643.1032781466</v>
          </cell>
          <cell r="E19">
            <v>-169253.73</v>
          </cell>
          <cell r="G19">
            <v>456165.92001923569</v>
          </cell>
          <cell r="H19">
            <v>-43683.79</v>
          </cell>
          <cell r="J19">
            <v>30459.97</v>
          </cell>
          <cell r="K19">
            <v>4095.26</v>
          </cell>
          <cell r="M19">
            <v>13738.09</v>
          </cell>
          <cell r="N19">
            <v>4690.6499999999996</v>
          </cell>
          <cell r="O19">
            <v>19591.53</v>
          </cell>
          <cell r="P19">
            <v>16584.38</v>
          </cell>
          <cell r="R19">
            <v>0</v>
          </cell>
          <cell r="S19">
            <v>63415.17</v>
          </cell>
          <cell r="T19">
            <v>96829</v>
          </cell>
          <cell r="U19">
            <v>0</v>
          </cell>
          <cell r="X19">
            <v>296209.61</v>
          </cell>
          <cell r="Y19">
            <v>909.4</v>
          </cell>
          <cell r="Z19">
            <v>2258.38</v>
          </cell>
        </row>
        <row r="20">
          <cell r="D20">
            <v>1812960.1180157019</v>
          </cell>
          <cell r="E20">
            <v>-175184.47999999998</v>
          </cell>
          <cell r="G20">
            <v>210385.70965102618</v>
          </cell>
          <cell r="H20">
            <v>-41259.07</v>
          </cell>
          <cell r="J20">
            <v>18888.53</v>
          </cell>
          <cell r="K20">
            <v>4238.76</v>
          </cell>
          <cell r="M20">
            <v>9960.2099999999991</v>
          </cell>
          <cell r="N20">
            <v>3529.44</v>
          </cell>
          <cell r="O20">
            <v>7332.75</v>
          </cell>
          <cell r="P20">
            <v>6207.23</v>
          </cell>
          <cell r="R20">
            <v>0</v>
          </cell>
          <cell r="S20">
            <v>25059.87</v>
          </cell>
          <cell r="T20">
            <v>38264.06</v>
          </cell>
          <cell r="U20">
            <v>0</v>
          </cell>
          <cell r="X20">
            <v>306588.96999999997</v>
          </cell>
          <cell r="Y20">
            <v>858.93</v>
          </cell>
          <cell r="Z20">
            <v>845.27</v>
          </cell>
        </row>
        <row r="21">
          <cell r="D21">
            <v>5590718.3726325938</v>
          </cell>
          <cell r="E21">
            <v>-1070336.5366666666</v>
          </cell>
          <cell r="G21">
            <v>898688.44283260661</v>
          </cell>
          <cell r="H21">
            <v>-248034.65</v>
          </cell>
          <cell r="J21">
            <v>62071.88</v>
          </cell>
          <cell r="K21">
            <v>25897.85</v>
          </cell>
          <cell r="M21">
            <v>31666.19</v>
          </cell>
          <cell r="N21">
            <v>10174.6</v>
          </cell>
          <cell r="O21">
            <v>35632.49</v>
          </cell>
          <cell r="P21">
            <v>30163.18</v>
          </cell>
          <cell r="R21">
            <v>0</v>
          </cell>
          <cell r="S21">
            <v>114172.01</v>
          </cell>
          <cell r="T21">
            <v>174329.92</v>
          </cell>
          <cell r="U21">
            <v>0</v>
          </cell>
          <cell r="X21">
            <v>1873187.5</v>
          </cell>
          <cell r="Y21">
            <v>5163.55</v>
          </cell>
          <cell r="Z21">
            <v>4107.4799999999996</v>
          </cell>
        </row>
        <row r="22">
          <cell r="D22">
            <v>1171650.0247916463</v>
          </cell>
          <cell r="E22">
            <v>-30712.25333333333</v>
          </cell>
          <cell r="G22">
            <v>154758.04949658582</v>
          </cell>
          <cell r="H22">
            <v>-8413.1299999999992</v>
          </cell>
          <cell r="J22">
            <v>13438</v>
          </cell>
          <cell r="K22">
            <v>743.11</v>
          </cell>
          <cell r="M22">
            <v>5973.99</v>
          </cell>
          <cell r="N22">
            <v>2102.12</v>
          </cell>
          <cell r="O22">
            <v>3957.49</v>
          </cell>
          <cell r="P22">
            <v>3350.05</v>
          </cell>
          <cell r="R22">
            <v>0</v>
          </cell>
          <cell r="S22">
            <v>13771.98</v>
          </cell>
          <cell r="T22">
            <v>21028.52</v>
          </cell>
          <cell r="U22">
            <v>0</v>
          </cell>
          <cell r="X22">
            <v>53749.27</v>
          </cell>
          <cell r="Y22">
            <v>175.14</v>
          </cell>
          <cell r="Z22">
            <v>456.19</v>
          </cell>
        </row>
        <row r="23">
          <cell r="D23">
            <v>10907705.850761894</v>
          </cell>
          <cell r="E23">
            <v>-1806140.4100000001</v>
          </cell>
          <cell r="G23">
            <v>1699024.0167098497</v>
          </cell>
          <cell r="H23">
            <v>-1263332.52</v>
          </cell>
          <cell r="J23">
            <v>121928.08</v>
          </cell>
          <cell r="K23">
            <v>43701.35</v>
          </cell>
          <cell r="M23">
            <v>60782.73</v>
          </cell>
          <cell r="N23">
            <v>19775.77</v>
          </cell>
          <cell r="O23">
            <v>65935.91</v>
          </cell>
          <cell r="P23">
            <v>55815.25</v>
          </cell>
          <cell r="R23">
            <v>0</v>
          </cell>
          <cell r="S23">
            <v>205410.89</v>
          </cell>
          <cell r="T23">
            <v>313643.12</v>
          </cell>
          <cell r="U23">
            <v>804758</v>
          </cell>
          <cell r="X23">
            <v>3160912.03</v>
          </cell>
          <cell r="Y23">
            <v>8766.6299999999992</v>
          </cell>
          <cell r="Z23">
            <v>7600.66</v>
          </cell>
        </row>
        <row r="24">
          <cell r="D24">
            <v>2648198.2571801823</v>
          </cell>
          <cell r="E24">
            <v>-165119.15666666665</v>
          </cell>
          <cell r="G24">
            <v>851610.03874421329</v>
          </cell>
          <cell r="H24">
            <v>-851610.04</v>
          </cell>
          <cell r="J24">
            <v>30893.8</v>
          </cell>
          <cell r="K24">
            <v>3995.22</v>
          </cell>
          <cell r="M24">
            <v>13703.59</v>
          </cell>
          <cell r="N24">
            <v>4650.07</v>
          </cell>
          <cell r="O24">
            <v>19940.02</v>
          </cell>
          <cell r="P24">
            <v>16879.38</v>
          </cell>
          <cell r="R24">
            <v>0</v>
          </cell>
          <cell r="S24">
            <v>71740.44</v>
          </cell>
          <cell r="T24">
            <v>109540.91</v>
          </cell>
          <cell r="U24">
            <v>0</v>
          </cell>
          <cell r="X24">
            <v>288973.73</v>
          </cell>
          <cell r="Y24">
            <v>10029.92</v>
          </cell>
          <cell r="Z24">
            <v>2298.5500000000002</v>
          </cell>
        </row>
        <row r="25">
          <cell r="D25">
            <v>1591279.5081017541</v>
          </cell>
          <cell r="E25">
            <v>-76141.683333333334</v>
          </cell>
          <cell r="G25">
            <v>261925.38364523411</v>
          </cell>
          <cell r="H25">
            <v>-20224.32</v>
          </cell>
          <cell r="J25">
            <v>17506.07</v>
          </cell>
          <cell r="K25">
            <v>1842.32</v>
          </cell>
          <cell r="M25">
            <v>8346.6200000000008</v>
          </cell>
          <cell r="N25">
            <v>2966.22</v>
          </cell>
          <cell r="O25">
            <v>9367.36</v>
          </cell>
          <cell r="P25">
            <v>7929.54</v>
          </cell>
          <cell r="R25">
            <v>0</v>
          </cell>
          <cell r="S25">
            <v>31403.82</v>
          </cell>
          <cell r="T25">
            <v>47950.69</v>
          </cell>
          <cell r="U25">
            <v>0</v>
          </cell>
          <cell r="X25">
            <v>133254.96</v>
          </cell>
          <cell r="Y25">
            <v>421.03</v>
          </cell>
          <cell r="Z25">
            <v>1079.81</v>
          </cell>
        </row>
        <row r="26">
          <cell r="D26">
            <v>1107496.6576434621</v>
          </cell>
          <cell r="E26">
            <v>-57233.496666666666</v>
          </cell>
          <cell r="G26">
            <v>248834.23382476618</v>
          </cell>
          <cell r="H26">
            <v>-98373.51</v>
          </cell>
          <cell r="J26">
            <v>11396.23</v>
          </cell>
          <cell r="K26">
            <v>1384.82</v>
          </cell>
          <cell r="M26">
            <v>5957.74</v>
          </cell>
          <cell r="N26">
            <v>2188.34</v>
          </cell>
          <cell r="O26">
            <v>214179.17</v>
          </cell>
          <cell r="P26">
            <v>181304.32000000001</v>
          </cell>
          <cell r="R26">
            <v>0</v>
          </cell>
          <cell r="S26">
            <v>30781.06</v>
          </cell>
          <cell r="T26">
            <v>46999.78</v>
          </cell>
          <cell r="U26">
            <v>0</v>
          </cell>
          <cell r="X26">
            <v>100163.89</v>
          </cell>
          <cell r="Y26">
            <v>682.64</v>
          </cell>
          <cell r="Z26">
            <v>24689.16</v>
          </cell>
        </row>
        <row r="27">
          <cell r="D27">
            <v>4058904.3095054328</v>
          </cell>
          <cell r="E27">
            <v>-282966.26</v>
          </cell>
          <cell r="G27">
            <v>698366.52157094365</v>
          </cell>
          <cell r="H27">
            <v>-239547.93</v>
          </cell>
          <cell r="J27">
            <v>52014.73</v>
          </cell>
          <cell r="K27">
            <v>6846.65</v>
          </cell>
          <cell r="M27">
            <v>20290.3</v>
          </cell>
          <cell r="N27">
            <v>6382.73</v>
          </cell>
          <cell r="O27">
            <v>933308.39</v>
          </cell>
          <cell r="P27">
            <v>790052.74</v>
          </cell>
          <cell r="R27">
            <v>0</v>
          </cell>
          <cell r="S27">
            <v>147985.1</v>
          </cell>
          <cell r="T27">
            <v>225959.32</v>
          </cell>
          <cell r="U27">
            <v>0</v>
          </cell>
          <cell r="X27">
            <v>495217.01</v>
          </cell>
          <cell r="Y27">
            <v>1662.29</v>
          </cell>
          <cell r="Z27">
            <v>107585.62</v>
          </cell>
        </row>
        <row r="28">
          <cell r="D28">
            <v>1227192.0716458487</v>
          </cell>
          <cell r="E28">
            <v>-39451.74</v>
          </cell>
          <cell r="G28">
            <v>156173.13899228934</v>
          </cell>
          <cell r="H28">
            <v>-34662.899999999994</v>
          </cell>
          <cell r="J28">
            <v>14476.08</v>
          </cell>
          <cell r="K28">
            <v>954.57</v>
          </cell>
          <cell r="M28">
            <v>6210.17</v>
          </cell>
          <cell r="N28">
            <v>2136.83</v>
          </cell>
          <cell r="O28">
            <v>115066.12</v>
          </cell>
          <cell r="P28">
            <v>97404.36</v>
          </cell>
          <cell r="R28">
            <v>0</v>
          </cell>
          <cell r="S28">
            <v>19632.990000000002</v>
          </cell>
          <cell r="T28">
            <v>29977.74</v>
          </cell>
          <cell r="U28">
            <v>0</v>
          </cell>
          <cell r="X28">
            <v>69044.179999999993</v>
          </cell>
          <cell r="Y28">
            <v>240.54</v>
          </cell>
          <cell r="Z28">
            <v>13264.06</v>
          </cell>
        </row>
        <row r="29">
          <cell r="D29">
            <v>866916.44043064024</v>
          </cell>
          <cell r="E29">
            <v>-27206.906666666666</v>
          </cell>
          <cell r="G29">
            <v>135067.9110575275</v>
          </cell>
          <cell r="H29">
            <v>-21485.670000000002</v>
          </cell>
          <cell r="J29">
            <v>9338.01</v>
          </cell>
          <cell r="K29">
            <v>658.3</v>
          </cell>
          <cell r="M29">
            <v>4538.13</v>
          </cell>
          <cell r="N29">
            <v>1650.31</v>
          </cell>
          <cell r="O29">
            <v>3284.59</v>
          </cell>
          <cell r="P29">
            <v>2780.43</v>
          </cell>
          <cell r="R29">
            <v>0</v>
          </cell>
          <cell r="S29">
            <v>10938.25</v>
          </cell>
          <cell r="T29">
            <v>16701.68</v>
          </cell>
          <cell r="U29">
            <v>0</v>
          </cell>
          <cell r="X29">
            <v>47614.59</v>
          </cell>
          <cell r="Y29">
            <v>149.1</v>
          </cell>
          <cell r="Z29">
            <v>378.63</v>
          </cell>
        </row>
        <row r="30">
          <cell r="D30">
            <v>2149969.6260690819</v>
          </cell>
          <cell r="E30">
            <v>-128600.50666666667</v>
          </cell>
          <cell r="G30">
            <v>344446.90184776846</v>
          </cell>
          <cell r="H30">
            <v>-35414.5</v>
          </cell>
          <cell r="J30">
            <v>26539.759999999998</v>
          </cell>
          <cell r="K30">
            <v>3111.62</v>
          </cell>
          <cell r="M30">
            <v>10857.42</v>
          </cell>
          <cell r="N30">
            <v>3545.32</v>
          </cell>
          <cell r="O30">
            <v>420390.92</v>
          </cell>
          <cell r="P30">
            <v>355864.16</v>
          </cell>
          <cell r="R30">
            <v>0</v>
          </cell>
          <cell r="S30">
            <v>66962.350000000006</v>
          </cell>
          <cell r="T30">
            <v>102245.21</v>
          </cell>
          <cell r="U30">
            <v>0</v>
          </cell>
          <cell r="X30">
            <v>225062.73</v>
          </cell>
          <cell r="Y30">
            <v>737.25</v>
          </cell>
          <cell r="Z30">
            <v>48459.89</v>
          </cell>
        </row>
        <row r="31">
          <cell r="D31">
            <v>6284254.6023789737</v>
          </cell>
          <cell r="E31">
            <v>-1750955.67</v>
          </cell>
          <cell r="G31">
            <v>1008663.885422962</v>
          </cell>
          <cell r="H31">
            <v>-392173.49</v>
          </cell>
          <cell r="J31">
            <v>70413.3</v>
          </cell>
          <cell r="K31">
            <v>42366.1</v>
          </cell>
          <cell r="M31">
            <v>37148.46</v>
          </cell>
          <cell r="N31">
            <v>11228.08</v>
          </cell>
          <cell r="O31">
            <v>43292.25</v>
          </cell>
          <cell r="P31">
            <v>36647.22</v>
          </cell>
          <cell r="R31">
            <v>0</v>
          </cell>
          <cell r="S31">
            <v>135464.26999999999</v>
          </cell>
          <cell r="T31">
            <v>206841.2</v>
          </cell>
          <cell r="U31">
            <v>2441583</v>
          </cell>
          <cell r="X31">
            <v>3064333.65</v>
          </cell>
          <cell r="Y31">
            <v>8164.21</v>
          </cell>
          <cell r="Z31">
            <v>4990.4399999999996</v>
          </cell>
        </row>
        <row r="32">
          <cell r="D32">
            <v>1164627.6032920659</v>
          </cell>
          <cell r="E32">
            <v>-19866.34</v>
          </cell>
          <cell r="G32">
            <v>48764.053750632134</v>
          </cell>
          <cell r="H32">
            <v>-16111.650000000001</v>
          </cell>
          <cell r="J32">
            <v>13169.06</v>
          </cell>
          <cell r="K32">
            <v>480.69</v>
          </cell>
          <cell r="M32">
            <v>5938.27</v>
          </cell>
          <cell r="N32">
            <v>2121.44</v>
          </cell>
          <cell r="O32">
            <v>2534.77</v>
          </cell>
          <cell r="P32">
            <v>2145.71</v>
          </cell>
          <cell r="R32">
            <v>0</v>
          </cell>
          <cell r="S32">
            <v>9064.99</v>
          </cell>
          <cell r="T32">
            <v>13841.39</v>
          </cell>
          <cell r="U32">
            <v>64088</v>
          </cell>
          <cell r="X32">
            <v>34767.93</v>
          </cell>
          <cell r="Y32">
            <v>111.8</v>
          </cell>
          <cell r="Z32">
            <v>292.19</v>
          </cell>
        </row>
        <row r="33">
          <cell r="D33">
            <v>868504.59934232489</v>
          </cell>
          <cell r="E33">
            <v>-48619.886666666665</v>
          </cell>
          <cell r="G33">
            <v>388624.63177666767</v>
          </cell>
          <cell r="H33">
            <v>-11500.91</v>
          </cell>
          <cell r="J33">
            <v>9358.39</v>
          </cell>
          <cell r="K33">
            <v>1176.4100000000001</v>
          </cell>
          <cell r="M33">
            <v>4610.79</v>
          </cell>
          <cell r="N33">
            <v>1648.63</v>
          </cell>
          <cell r="O33">
            <v>2148.48</v>
          </cell>
          <cell r="P33">
            <v>1818.7</v>
          </cell>
          <cell r="R33">
            <v>0</v>
          </cell>
          <cell r="S33">
            <v>6863.29</v>
          </cell>
          <cell r="T33">
            <v>10479.59</v>
          </cell>
          <cell r="U33">
            <v>13812</v>
          </cell>
          <cell r="X33">
            <v>85089.279999999999</v>
          </cell>
          <cell r="Y33">
            <v>239.42</v>
          </cell>
          <cell r="Z33">
            <v>247.66</v>
          </cell>
        </row>
        <row r="34">
          <cell r="D34">
            <v>2232622.7356122145</v>
          </cell>
          <cell r="E34">
            <v>-144679.71666666667</v>
          </cell>
          <cell r="G34">
            <v>338044.80124411313</v>
          </cell>
          <cell r="H34">
            <v>-37992.86</v>
          </cell>
          <cell r="J34">
            <v>24684.47</v>
          </cell>
          <cell r="K34">
            <v>3500.67</v>
          </cell>
          <cell r="M34">
            <v>11804.43</v>
          </cell>
          <cell r="N34">
            <v>4134.8599999999997</v>
          </cell>
          <cell r="O34">
            <v>14929.34</v>
          </cell>
          <cell r="P34">
            <v>12637.8</v>
          </cell>
          <cell r="R34">
            <v>0</v>
          </cell>
          <cell r="S34">
            <v>52192.36</v>
          </cell>
          <cell r="T34">
            <v>79692.83</v>
          </cell>
          <cell r="U34">
            <v>0</v>
          </cell>
          <cell r="X34">
            <v>253202.83</v>
          </cell>
          <cell r="Y34">
            <v>790.93</v>
          </cell>
          <cell r="Z34">
            <v>1720.96</v>
          </cell>
        </row>
        <row r="35">
          <cell r="D35">
            <v>5000598.5559562389</v>
          </cell>
          <cell r="E35">
            <v>-426207.52666666667</v>
          </cell>
          <cell r="G35">
            <v>1415502.2157920513</v>
          </cell>
          <cell r="H35">
            <v>-1415502.22</v>
          </cell>
          <cell r="J35">
            <v>61631.56</v>
          </cell>
          <cell r="K35">
            <v>10312.51</v>
          </cell>
          <cell r="M35">
            <v>25656.12</v>
          </cell>
          <cell r="N35">
            <v>8236.56</v>
          </cell>
          <cell r="O35">
            <v>1442056.67</v>
          </cell>
          <cell r="P35">
            <v>1220712.0900000001</v>
          </cell>
          <cell r="R35">
            <v>0</v>
          </cell>
          <cell r="S35">
            <v>221757.51</v>
          </cell>
          <cell r="T35">
            <v>338602.86</v>
          </cell>
          <cell r="U35">
            <v>2045175</v>
          </cell>
          <cell r="X35">
            <v>745902.42</v>
          </cell>
          <cell r="Y35">
            <v>9825.1200000000008</v>
          </cell>
          <cell r="Z35">
            <v>166230.76</v>
          </cell>
        </row>
        <row r="36">
          <cell r="D36">
            <v>2200582.0308159604</v>
          </cell>
          <cell r="E36">
            <v>-113475.60333333333</v>
          </cell>
          <cell r="G36">
            <v>349776.63635666214</v>
          </cell>
          <cell r="H36">
            <v>-89533.440000000002</v>
          </cell>
          <cell r="J36">
            <v>24703.51</v>
          </cell>
          <cell r="K36">
            <v>2745.65</v>
          </cell>
          <cell r="M36">
            <v>11482.16</v>
          </cell>
          <cell r="N36">
            <v>4022.1</v>
          </cell>
          <cell r="O36">
            <v>13673.77</v>
          </cell>
          <cell r="P36">
            <v>11574.95</v>
          </cell>
          <cell r="R36">
            <v>0</v>
          </cell>
          <cell r="S36">
            <v>45388.56</v>
          </cell>
          <cell r="T36">
            <v>69304.06</v>
          </cell>
          <cell r="U36">
            <v>88989</v>
          </cell>
          <cell r="X36">
            <v>198592.76</v>
          </cell>
          <cell r="Y36">
            <v>621.29999999999995</v>
          </cell>
          <cell r="Z36">
            <v>1576.22</v>
          </cell>
        </row>
        <row r="37">
          <cell r="D37">
            <v>830147.26424047013</v>
          </cell>
          <cell r="E37">
            <v>-26668.456666666665</v>
          </cell>
          <cell r="G37">
            <v>168023.22865678917</v>
          </cell>
          <cell r="H37">
            <v>-83971.5</v>
          </cell>
          <cell r="J37">
            <v>8677.57</v>
          </cell>
          <cell r="K37">
            <v>645.27</v>
          </cell>
          <cell r="M37">
            <v>4393.1099999999997</v>
          </cell>
          <cell r="N37">
            <v>1622.06</v>
          </cell>
          <cell r="O37">
            <v>3192.64</v>
          </cell>
          <cell r="P37">
            <v>2702.59</v>
          </cell>
          <cell r="R37">
            <v>0</v>
          </cell>
          <cell r="S37">
            <v>11542.29</v>
          </cell>
          <cell r="T37">
            <v>17623.990000000002</v>
          </cell>
          <cell r="U37">
            <v>0</v>
          </cell>
          <cell r="X37">
            <v>46672.26</v>
          </cell>
          <cell r="Y37">
            <v>1748.11</v>
          </cell>
          <cell r="Z37">
            <v>368.03</v>
          </cell>
        </row>
        <row r="38">
          <cell r="D38">
            <v>3638605.4562929929</v>
          </cell>
          <cell r="E38">
            <v>-391596.87333333335</v>
          </cell>
          <cell r="G38">
            <v>676140.47940248321</v>
          </cell>
          <cell r="H38">
            <v>-98923.92</v>
          </cell>
          <cell r="J38">
            <v>42312.47</v>
          </cell>
          <cell r="K38">
            <v>9475.07</v>
          </cell>
          <cell r="M38">
            <v>19352.490000000002</v>
          </cell>
          <cell r="N38">
            <v>6378.4</v>
          </cell>
          <cell r="O38">
            <v>31555.11</v>
          </cell>
          <cell r="P38">
            <v>26711.65</v>
          </cell>
          <cell r="R38">
            <v>0</v>
          </cell>
          <cell r="S38">
            <v>105001.77</v>
          </cell>
          <cell r="T38">
            <v>160327.82999999999</v>
          </cell>
          <cell r="U38">
            <v>0</v>
          </cell>
          <cell r="X38">
            <v>685330.59</v>
          </cell>
          <cell r="Y38">
            <v>2059.38</v>
          </cell>
          <cell r="Z38">
            <v>3637.46</v>
          </cell>
        </row>
        <row r="39">
          <cell r="D39">
            <v>1251084.4222846585</v>
          </cell>
          <cell r="E39">
            <v>-58311.296666666669</v>
          </cell>
          <cell r="G39">
            <v>211168.97818732291</v>
          </cell>
          <cell r="H39">
            <v>-43428.18</v>
          </cell>
          <cell r="J39">
            <v>13539.42</v>
          </cell>
          <cell r="K39">
            <v>1410.9</v>
          </cell>
          <cell r="M39">
            <v>6596.13</v>
          </cell>
          <cell r="N39">
            <v>2367.87</v>
          </cell>
          <cell r="O39">
            <v>6194.49</v>
          </cell>
          <cell r="P39">
            <v>5243.68</v>
          </cell>
          <cell r="R39">
            <v>0</v>
          </cell>
          <cell r="S39">
            <v>21172.13</v>
          </cell>
          <cell r="T39">
            <v>32327.85</v>
          </cell>
          <cell r="U39">
            <v>291844</v>
          </cell>
          <cell r="X39">
            <v>102050.14</v>
          </cell>
          <cell r="Y39">
            <v>301.36</v>
          </cell>
          <cell r="Z39">
            <v>714.06</v>
          </cell>
        </row>
        <row r="40">
          <cell r="D40">
            <v>972699.1817729976</v>
          </cell>
          <cell r="E40">
            <v>-25263.146666666667</v>
          </cell>
          <cell r="G40">
            <v>94102.745855519766</v>
          </cell>
          <cell r="H40">
            <v>-20465.939999999999</v>
          </cell>
          <cell r="J40">
            <v>10335.18</v>
          </cell>
          <cell r="K40">
            <v>611.27</v>
          </cell>
          <cell r="M40">
            <v>5100.42</v>
          </cell>
          <cell r="N40">
            <v>1875.24</v>
          </cell>
          <cell r="O40">
            <v>3032.36</v>
          </cell>
          <cell r="P40">
            <v>2566.92</v>
          </cell>
          <cell r="R40">
            <v>0</v>
          </cell>
          <cell r="S40">
            <v>10254.959999999999</v>
          </cell>
          <cell r="T40">
            <v>15658.35</v>
          </cell>
          <cell r="U40">
            <v>0</v>
          </cell>
          <cell r="X40">
            <v>44212.83</v>
          </cell>
          <cell r="Y40">
            <v>142.02000000000001</v>
          </cell>
          <cell r="Z40">
            <v>349.55</v>
          </cell>
        </row>
        <row r="41">
          <cell r="D41">
            <v>2277752.6030855635</v>
          </cell>
          <cell r="E41">
            <v>-134724.36666666667</v>
          </cell>
          <cell r="G41">
            <v>331801.41734163999</v>
          </cell>
          <cell r="H41">
            <v>-102616.20000000001</v>
          </cell>
          <cell r="J41">
            <v>26050.49</v>
          </cell>
          <cell r="K41">
            <v>3259.79</v>
          </cell>
          <cell r="M41">
            <v>11854.42</v>
          </cell>
          <cell r="N41">
            <v>4083.64</v>
          </cell>
          <cell r="O41">
            <v>15046.65</v>
          </cell>
          <cell r="P41">
            <v>12737.1</v>
          </cell>
          <cell r="R41">
            <v>0</v>
          </cell>
          <cell r="S41">
            <v>51058.73</v>
          </cell>
          <cell r="T41">
            <v>77961.88</v>
          </cell>
          <cell r="U41">
            <v>0</v>
          </cell>
          <cell r="X41">
            <v>235780.05</v>
          </cell>
          <cell r="Y41">
            <v>712.08</v>
          </cell>
          <cell r="Z41">
            <v>1734.48</v>
          </cell>
        </row>
        <row r="42">
          <cell r="D42">
            <v>1694068.4345115866</v>
          </cell>
          <cell r="E42">
            <v>-140630.34333333335</v>
          </cell>
          <cell r="G42">
            <v>258065.10846064892</v>
          </cell>
          <cell r="H42">
            <v>-35004.300000000003</v>
          </cell>
          <cell r="J42">
            <v>18973.509999999998</v>
          </cell>
          <cell r="K42">
            <v>3402.69</v>
          </cell>
          <cell r="M42">
            <v>9008.73</v>
          </cell>
          <cell r="N42">
            <v>3092.86</v>
          </cell>
          <cell r="O42">
            <v>10151.549999999999</v>
          </cell>
          <cell r="P42">
            <v>8593.3700000000008</v>
          </cell>
          <cell r="R42">
            <v>0</v>
          </cell>
          <cell r="S42">
            <v>36376.22</v>
          </cell>
          <cell r="T42">
            <v>55543.07</v>
          </cell>
          <cell r="U42">
            <v>121003</v>
          </cell>
          <cell r="X42">
            <v>246116.05</v>
          </cell>
          <cell r="Y42">
            <v>728.71</v>
          </cell>
          <cell r="Z42">
            <v>1170.2</v>
          </cell>
        </row>
        <row r="43">
          <cell r="D43">
            <v>1652847.6273577637</v>
          </cell>
          <cell r="E43">
            <v>-93836.543333333335</v>
          </cell>
          <cell r="G43">
            <v>306474.33337724715</v>
          </cell>
          <cell r="H43">
            <v>-304258.11</v>
          </cell>
          <cell r="J43">
            <v>19080.59</v>
          </cell>
          <cell r="K43">
            <v>2270.4699999999998</v>
          </cell>
          <cell r="M43">
            <v>8559.68</v>
          </cell>
          <cell r="N43">
            <v>2936.01</v>
          </cell>
          <cell r="O43">
            <v>206349.47</v>
          </cell>
          <cell r="P43">
            <v>174676.41</v>
          </cell>
          <cell r="R43">
            <v>0</v>
          </cell>
          <cell r="S43">
            <v>36511.5</v>
          </cell>
          <cell r="T43">
            <v>55749.63</v>
          </cell>
          <cell r="U43">
            <v>0</v>
          </cell>
          <cell r="X43">
            <v>164222.59</v>
          </cell>
          <cell r="Y43">
            <v>2111.33</v>
          </cell>
          <cell r="Z43">
            <v>23786.6</v>
          </cell>
        </row>
        <row r="44">
          <cell r="D44">
            <v>5526624.8490935424</v>
          </cell>
          <cell r="E44">
            <v>-1600677.4433333334</v>
          </cell>
          <cell r="G44">
            <v>820813.09642724076</v>
          </cell>
          <cell r="H44">
            <v>-350750.35</v>
          </cell>
          <cell r="J44">
            <v>58388.76</v>
          </cell>
          <cell r="K44">
            <v>38729.97</v>
          </cell>
          <cell r="M44">
            <v>33464.19</v>
          </cell>
          <cell r="N44">
            <v>10422.469999999999</v>
          </cell>
          <cell r="O44">
            <v>23346.21</v>
          </cell>
          <cell r="P44">
            <v>19762.75</v>
          </cell>
          <cell r="R44">
            <v>0</v>
          </cell>
          <cell r="S44">
            <v>75993.81</v>
          </cell>
          <cell r="T44">
            <v>116035.4</v>
          </cell>
          <cell r="U44">
            <v>210266</v>
          </cell>
          <cell r="X44">
            <v>2801332.92</v>
          </cell>
          <cell r="Y44">
            <v>7301.87</v>
          </cell>
          <cell r="Z44">
            <v>2691.2</v>
          </cell>
        </row>
        <row r="45">
          <cell r="D45">
            <v>2652659.4832557109</v>
          </cell>
          <cell r="E45">
            <v>-148238.36333333334</v>
          </cell>
          <cell r="G45">
            <v>410345.53896862653</v>
          </cell>
          <cell r="H45">
            <v>-40462.04</v>
          </cell>
          <cell r="J45">
            <v>32304.07</v>
          </cell>
          <cell r="K45">
            <v>3586.77</v>
          </cell>
          <cell r="M45">
            <v>13440.37</v>
          </cell>
          <cell r="N45">
            <v>4446.1499999999996</v>
          </cell>
          <cell r="O45">
            <v>19289.46</v>
          </cell>
          <cell r="P45">
            <v>16328.67</v>
          </cell>
          <cell r="R45">
            <v>0</v>
          </cell>
          <cell r="S45">
            <v>65470.47</v>
          </cell>
          <cell r="T45">
            <v>99967.25</v>
          </cell>
          <cell r="U45">
            <v>11954</v>
          </cell>
          <cell r="X45">
            <v>259430.78</v>
          </cell>
          <cell r="Y45">
            <v>842.33</v>
          </cell>
          <cell r="Z45">
            <v>2223.56</v>
          </cell>
        </row>
        <row r="46">
          <cell r="D46">
            <v>1009782.3460421993</v>
          </cell>
          <cell r="E46">
            <v>-57432.396666666667</v>
          </cell>
          <cell r="G46">
            <v>108958.59844167629</v>
          </cell>
          <cell r="H46">
            <v>-43850.58</v>
          </cell>
          <cell r="J46">
            <v>10716.75</v>
          </cell>
          <cell r="K46">
            <v>1389.63</v>
          </cell>
          <cell r="M46">
            <v>5391.83</v>
          </cell>
          <cell r="N46">
            <v>1942.6</v>
          </cell>
          <cell r="O46">
            <v>4873.6099999999997</v>
          </cell>
          <cell r="P46">
            <v>4125.54</v>
          </cell>
          <cell r="R46">
            <v>0</v>
          </cell>
          <cell r="S46">
            <v>16496.25</v>
          </cell>
          <cell r="T46">
            <v>25188.21</v>
          </cell>
          <cell r="U46">
            <v>20786</v>
          </cell>
          <cell r="X46">
            <v>100511.98</v>
          </cell>
          <cell r="Y46">
            <v>304.29000000000002</v>
          </cell>
          <cell r="Z46">
            <v>561.79999999999995</v>
          </cell>
        </row>
        <row r="47">
          <cell r="D47">
            <v>1027060.0670627193</v>
          </cell>
          <cell r="E47">
            <v>-39797.183333333334</v>
          </cell>
          <cell r="G47">
            <v>122481.57153681223</v>
          </cell>
          <cell r="H47">
            <v>-30882.93</v>
          </cell>
          <cell r="J47">
            <v>10938.19</v>
          </cell>
          <cell r="K47">
            <v>962.93</v>
          </cell>
          <cell r="M47">
            <v>5420.96</v>
          </cell>
          <cell r="N47">
            <v>1973.45</v>
          </cell>
          <cell r="O47">
            <v>4628.68</v>
          </cell>
          <cell r="P47">
            <v>3918.21</v>
          </cell>
          <cell r="R47">
            <v>88879.27</v>
          </cell>
          <cell r="S47">
            <v>15849.6</v>
          </cell>
          <cell r="T47">
            <v>24200.85</v>
          </cell>
          <cell r="U47">
            <v>0</v>
          </cell>
          <cell r="X47">
            <v>69648.73</v>
          </cell>
          <cell r="Y47">
            <v>214.31</v>
          </cell>
          <cell r="Z47">
            <v>533.55999999999995</v>
          </cell>
        </row>
        <row r="48">
          <cell r="D48">
            <v>1920178.9482410303</v>
          </cell>
          <cell r="E48">
            <v>-327341.21000000002</v>
          </cell>
          <cell r="G48">
            <v>434269.89847817202</v>
          </cell>
          <cell r="H48">
            <v>-434269.9</v>
          </cell>
          <cell r="J48">
            <v>21015.95</v>
          </cell>
          <cell r="K48">
            <v>7920.34</v>
          </cell>
          <cell r="M48">
            <v>10805.91</v>
          </cell>
          <cell r="N48">
            <v>3550.44</v>
          </cell>
          <cell r="O48">
            <v>11686.86</v>
          </cell>
          <cell r="P48">
            <v>9893.01</v>
          </cell>
          <cell r="R48">
            <v>0</v>
          </cell>
          <cell r="S48">
            <v>39527.42</v>
          </cell>
          <cell r="T48">
            <v>60354.65</v>
          </cell>
          <cell r="U48">
            <v>0</v>
          </cell>
          <cell r="X48">
            <v>572877.26</v>
          </cell>
          <cell r="Y48">
            <v>5004.4799999999996</v>
          </cell>
          <cell r="Z48">
            <v>1347.18</v>
          </cell>
        </row>
        <row r="49">
          <cell r="D49">
            <v>1435594.4052487244</v>
          </cell>
          <cell r="E49">
            <v>-91641.056666666656</v>
          </cell>
          <cell r="G49">
            <v>127248.29046271356</v>
          </cell>
          <cell r="H49">
            <v>-20910.88</v>
          </cell>
          <cell r="J49">
            <v>17402.990000000002</v>
          </cell>
          <cell r="K49">
            <v>2217.35</v>
          </cell>
          <cell r="M49">
            <v>7322.22</v>
          </cell>
          <cell r="N49">
            <v>2416.6</v>
          </cell>
          <cell r="O49">
            <v>2313.48</v>
          </cell>
          <cell r="P49">
            <v>1958.38</v>
          </cell>
          <cell r="R49">
            <v>44423.13</v>
          </cell>
          <cell r="S49">
            <v>8135.99</v>
          </cell>
          <cell r="T49">
            <v>12422.89</v>
          </cell>
          <cell r="U49">
            <v>0</v>
          </cell>
          <cell r="X49">
            <v>160380.29</v>
          </cell>
          <cell r="Y49">
            <v>435.32</v>
          </cell>
          <cell r="Z49">
            <v>266.68</v>
          </cell>
        </row>
        <row r="50">
          <cell r="D50">
            <v>2809784.566499372</v>
          </cell>
          <cell r="E50">
            <v>-151667.29333333333</v>
          </cell>
          <cell r="G50">
            <v>441115.38146235811</v>
          </cell>
          <cell r="H50">
            <v>-38368.6</v>
          </cell>
          <cell r="J50">
            <v>32048.69</v>
          </cell>
          <cell r="K50">
            <v>3669.74</v>
          </cell>
          <cell r="M50">
            <v>14594.15</v>
          </cell>
          <cell r="N50">
            <v>5054.05</v>
          </cell>
          <cell r="O50">
            <v>16804.96</v>
          </cell>
          <cell r="P50">
            <v>14225.53</v>
          </cell>
          <cell r="R50">
            <v>0</v>
          </cell>
          <cell r="S50">
            <v>55569.81</v>
          </cell>
          <cell r="T50">
            <v>84849.87</v>
          </cell>
          <cell r="U50">
            <v>24196</v>
          </cell>
          <cell r="X50">
            <v>265431.73</v>
          </cell>
          <cell r="Y50">
            <v>798.75</v>
          </cell>
          <cell r="Z50">
            <v>1937.16</v>
          </cell>
        </row>
        <row r="51">
          <cell r="D51">
            <v>1483068.4812671323</v>
          </cell>
          <cell r="E51">
            <v>-84123.103333333333</v>
          </cell>
          <cell r="G51">
            <v>192190.98749494084</v>
          </cell>
          <cell r="H51">
            <v>-192190.99</v>
          </cell>
          <cell r="J51">
            <v>17346.03</v>
          </cell>
          <cell r="K51">
            <v>2035.44</v>
          </cell>
          <cell r="M51">
            <v>7641.35</v>
          </cell>
          <cell r="N51">
            <v>2598.7399999999998</v>
          </cell>
          <cell r="O51">
            <v>8854.2999999999993</v>
          </cell>
          <cell r="P51">
            <v>7495.24</v>
          </cell>
          <cell r="R51">
            <v>0</v>
          </cell>
          <cell r="S51">
            <v>30911.5</v>
          </cell>
          <cell r="T51">
            <v>47198.95</v>
          </cell>
          <cell r="U51">
            <v>0</v>
          </cell>
          <cell r="X51">
            <v>147223.18</v>
          </cell>
          <cell r="Y51">
            <v>2292.4</v>
          </cell>
          <cell r="Z51">
            <v>1020.67</v>
          </cell>
        </row>
        <row r="52">
          <cell r="D52">
            <v>2413379.2668374013</v>
          </cell>
          <cell r="E52">
            <v>-252074.15</v>
          </cell>
          <cell r="G52">
            <v>301064.50381924876</v>
          </cell>
          <cell r="H52">
            <v>-58735.57</v>
          </cell>
          <cell r="J52">
            <v>25856.71</v>
          </cell>
          <cell r="K52">
            <v>6099.18</v>
          </cell>
          <cell r="M52">
            <v>13193.32</v>
          </cell>
          <cell r="N52">
            <v>4581.78</v>
          </cell>
          <cell r="O52">
            <v>9119</v>
          </cell>
          <cell r="P52">
            <v>7719.3</v>
          </cell>
          <cell r="R52">
            <v>175101.73</v>
          </cell>
          <cell r="S52">
            <v>29245.79</v>
          </cell>
          <cell r="T52">
            <v>44655.57</v>
          </cell>
          <cell r="U52">
            <v>0</v>
          </cell>
          <cell r="X52">
            <v>441152.98</v>
          </cell>
          <cell r="Y52">
            <v>1222.75</v>
          </cell>
          <cell r="Z52">
            <v>1051.18</v>
          </cell>
        </row>
        <row r="53">
          <cell r="D53">
            <v>1904829.3435184357</v>
          </cell>
          <cell r="E53">
            <v>-77372.096666666665</v>
          </cell>
          <cell r="G53">
            <v>174649.05147125269</v>
          </cell>
          <cell r="H53">
            <v>-21322.53</v>
          </cell>
          <cell r="J53">
            <v>24330.16</v>
          </cell>
          <cell r="K53">
            <v>1872.09</v>
          </cell>
          <cell r="M53">
            <v>9367.59</v>
          </cell>
          <cell r="N53">
            <v>3018.93</v>
          </cell>
          <cell r="O53">
            <v>10264.99</v>
          </cell>
          <cell r="P53">
            <v>8689.4</v>
          </cell>
          <cell r="R53">
            <v>0</v>
          </cell>
          <cell r="S53">
            <v>37477.18</v>
          </cell>
          <cell r="T53">
            <v>57224.13</v>
          </cell>
          <cell r="U53">
            <v>98054</v>
          </cell>
          <cell r="X53">
            <v>135408.29999999999</v>
          </cell>
          <cell r="Y53">
            <v>443.89</v>
          </cell>
          <cell r="Z53">
            <v>1183.28</v>
          </cell>
        </row>
        <row r="54">
          <cell r="D54">
            <v>1442824.4681721856</v>
          </cell>
          <cell r="E54">
            <v>-22279.956666666665</v>
          </cell>
          <cell r="G54">
            <v>84514.088832036141</v>
          </cell>
          <cell r="H54">
            <v>-5267.64</v>
          </cell>
          <cell r="J54">
            <v>16026.63</v>
          </cell>
          <cell r="K54">
            <v>539.09</v>
          </cell>
          <cell r="M54">
            <v>7399.35</v>
          </cell>
          <cell r="N54">
            <v>2674.29</v>
          </cell>
          <cell r="O54">
            <v>2111.9499999999998</v>
          </cell>
          <cell r="P54">
            <v>1787.78</v>
          </cell>
          <cell r="R54">
            <v>0</v>
          </cell>
          <cell r="S54">
            <v>7017.46</v>
          </cell>
          <cell r="T54">
            <v>10715</v>
          </cell>
          <cell r="U54">
            <v>0</v>
          </cell>
          <cell r="X54">
            <v>38991.97</v>
          </cell>
          <cell r="Y54">
            <v>109.66</v>
          </cell>
          <cell r="Z54">
            <v>243.45</v>
          </cell>
        </row>
        <row r="55">
          <cell r="D55">
            <v>2971120.353678898</v>
          </cell>
          <cell r="E55">
            <v>-204954.18666666668</v>
          </cell>
          <cell r="G55">
            <v>427968.8943440828</v>
          </cell>
          <cell r="H55">
            <v>-49664.83</v>
          </cell>
          <cell r="J55">
            <v>33396.01</v>
          </cell>
          <cell r="K55">
            <v>4959.07</v>
          </cell>
          <cell r="M55">
            <v>15652.56</v>
          </cell>
          <cell r="N55">
            <v>5413.59</v>
          </cell>
          <cell r="O55">
            <v>20596.16</v>
          </cell>
          <cell r="P55">
            <v>17434.810000000001</v>
          </cell>
          <cell r="R55">
            <v>0</v>
          </cell>
          <cell r="S55">
            <v>67869.03</v>
          </cell>
          <cell r="T55">
            <v>103629.63</v>
          </cell>
          <cell r="U55">
            <v>153712</v>
          </cell>
          <cell r="X55">
            <v>358688.7</v>
          </cell>
          <cell r="Y55">
            <v>1033.92</v>
          </cell>
          <cell r="Z55">
            <v>2374.19</v>
          </cell>
        </row>
        <row r="56">
          <cell r="D56">
            <v>5393967.1627674205</v>
          </cell>
          <cell r="E56">
            <v>-418555.08</v>
          </cell>
          <cell r="G56">
            <v>1092445.1608223016</v>
          </cell>
          <cell r="H56">
            <v>-337500.39</v>
          </cell>
          <cell r="J56">
            <v>64072.27</v>
          </cell>
          <cell r="K56">
            <v>10127.35</v>
          </cell>
          <cell r="M56">
            <v>27964.29</v>
          </cell>
          <cell r="N56">
            <v>9273.83</v>
          </cell>
          <cell r="O56">
            <v>1136092</v>
          </cell>
          <cell r="P56">
            <v>961710.63</v>
          </cell>
          <cell r="R56">
            <v>0</v>
          </cell>
          <cell r="S56">
            <v>196350.77</v>
          </cell>
          <cell r="T56">
            <v>299809.15000000002</v>
          </cell>
          <cell r="U56">
            <v>1122856</v>
          </cell>
          <cell r="X56">
            <v>732509.93</v>
          </cell>
          <cell r="Y56">
            <v>2342.0100000000002</v>
          </cell>
          <cell r="Z56">
            <v>130961.17</v>
          </cell>
        </row>
        <row r="57">
          <cell r="D57">
            <v>867672.18838624994</v>
          </cell>
          <cell r="E57">
            <v>-25151.586666666666</v>
          </cell>
          <cell r="G57">
            <v>128857.39755636454</v>
          </cell>
          <cell r="H57">
            <v>-20798.579999999998</v>
          </cell>
          <cell r="J57">
            <v>8933.19</v>
          </cell>
          <cell r="K57">
            <v>608.57000000000005</v>
          </cell>
          <cell r="M57">
            <v>4606.97</v>
          </cell>
          <cell r="N57">
            <v>1717.55</v>
          </cell>
          <cell r="O57">
            <v>3338.3</v>
          </cell>
          <cell r="P57">
            <v>2825.9</v>
          </cell>
          <cell r="R57">
            <v>0</v>
          </cell>
          <cell r="S57">
            <v>11123.32</v>
          </cell>
          <cell r="T57">
            <v>16984.27</v>
          </cell>
          <cell r="U57">
            <v>0</v>
          </cell>
          <cell r="X57">
            <v>44017.59</v>
          </cell>
          <cell r="Y57">
            <v>144.33000000000001</v>
          </cell>
          <cell r="Z57">
            <v>384.82</v>
          </cell>
        </row>
        <row r="58">
          <cell r="D58">
            <v>2142578.256987894</v>
          </cell>
          <cell r="E58">
            <v>-222314.41666666666</v>
          </cell>
          <cell r="G58">
            <v>346023.97664014896</v>
          </cell>
          <cell r="H58">
            <v>-161393.40000000002</v>
          </cell>
          <cell r="J58">
            <v>23908.26</v>
          </cell>
          <cell r="K58">
            <v>5379.12</v>
          </cell>
          <cell r="M58">
            <v>11544.15</v>
          </cell>
          <cell r="N58">
            <v>3917.04</v>
          </cell>
          <cell r="O58">
            <v>12563.86</v>
          </cell>
          <cell r="P58">
            <v>10635.41</v>
          </cell>
          <cell r="R58">
            <v>0</v>
          </cell>
          <cell r="S58">
            <v>44076.88</v>
          </cell>
          <cell r="T58">
            <v>67301.25</v>
          </cell>
          <cell r="U58">
            <v>378495</v>
          </cell>
          <cell r="X58">
            <v>389070.7</v>
          </cell>
          <cell r="Y58">
            <v>1119.96</v>
          </cell>
          <cell r="Z58">
            <v>1448.28</v>
          </cell>
        </row>
        <row r="59">
          <cell r="D59">
            <v>838613.5369290316</v>
          </cell>
          <cell r="E59">
            <v>-22266.796666666665</v>
          </cell>
          <cell r="G59">
            <v>63805.476917513348</v>
          </cell>
          <cell r="H59">
            <v>-16900.77</v>
          </cell>
          <cell r="J59">
            <v>8401.86</v>
          </cell>
          <cell r="K59">
            <v>538.77</v>
          </cell>
          <cell r="M59">
            <v>4486.5</v>
          </cell>
          <cell r="N59">
            <v>1697.2</v>
          </cell>
          <cell r="O59">
            <v>2467.7399999999998</v>
          </cell>
          <cell r="P59">
            <v>2088.96</v>
          </cell>
          <cell r="R59">
            <v>0</v>
          </cell>
          <cell r="S59">
            <v>7905.19</v>
          </cell>
          <cell r="T59">
            <v>12070.48</v>
          </cell>
          <cell r="U59">
            <v>0</v>
          </cell>
          <cell r="X59">
            <v>38968.949999999997</v>
          </cell>
          <cell r="Y59">
            <v>117.28</v>
          </cell>
          <cell r="Z59">
            <v>284.45999999999998</v>
          </cell>
        </row>
        <row r="60">
          <cell r="D60">
            <v>786592.9892822362</v>
          </cell>
          <cell r="E60">
            <v>-38544.833333333336</v>
          </cell>
          <cell r="G60">
            <v>69473.42740028679</v>
          </cell>
          <cell r="H60">
            <v>-31873.83</v>
          </cell>
          <cell r="J60">
            <v>7251.72</v>
          </cell>
          <cell r="K60">
            <v>932.63</v>
          </cell>
          <cell r="M60">
            <v>4370.29</v>
          </cell>
          <cell r="N60">
            <v>1688.08</v>
          </cell>
          <cell r="O60">
            <v>130887.93</v>
          </cell>
          <cell r="P60">
            <v>110797.64</v>
          </cell>
          <cell r="R60">
            <v>0</v>
          </cell>
          <cell r="S60">
            <v>20418.28</v>
          </cell>
          <cell r="T60">
            <v>31176.79</v>
          </cell>
          <cell r="U60">
            <v>0</v>
          </cell>
          <cell r="X60">
            <v>67457.009999999995</v>
          </cell>
          <cell r="Y60">
            <v>221.18</v>
          </cell>
          <cell r="Z60">
            <v>15087.9</v>
          </cell>
        </row>
        <row r="61">
          <cell r="D61">
            <v>3796134.2895302423</v>
          </cell>
          <cell r="E61">
            <v>-275896.86666666664</v>
          </cell>
          <cell r="G61">
            <v>741084.82448593457</v>
          </cell>
          <cell r="H61">
            <v>-211818.75</v>
          </cell>
          <cell r="J61">
            <v>44567.46</v>
          </cell>
          <cell r="K61">
            <v>6675.6</v>
          </cell>
          <cell r="M61">
            <v>19714.310000000001</v>
          </cell>
          <cell r="N61">
            <v>6613.47</v>
          </cell>
          <cell r="O61">
            <v>31353.59</v>
          </cell>
          <cell r="P61">
            <v>26541.05</v>
          </cell>
          <cell r="R61">
            <v>0</v>
          </cell>
          <cell r="S61">
            <v>103422.09</v>
          </cell>
          <cell r="T61">
            <v>157915.79999999999</v>
          </cell>
          <cell r="U61">
            <v>78748</v>
          </cell>
          <cell r="X61">
            <v>482844.92</v>
          </cell>
          <cell r="Y61">
            <v>1469.87</v>
          </cell>
          <cell r="Z61">
            <v>3614.23</v>
          </cell>
        </row>
        <row r="62">
          <cell r="D62">
            <v>708691.22889157222</v>
          </cell>
          <cell r="E62">
            <v>-13858.526666666667</v>
          </cell>
          <cell r="G62">
            <v>47244.066602351901</v>
          </cell>
          <cell r="H62">
            <v>-11435.07</v>
          </cell>
          <cell r="J62">
            <v>7172.24</v>
          </cell>
          <cell r="K62">
            <v>335.32</v>
          </cell>
          <cell r="M62">
            <v>3763.94</v>
          </cell>
          <cell r="N62">
            <v>1423.82</v>
          </cell>
          <cell r="O62">
            <v>38055.699999999997</v>
          </cell>
          <cell r="P62">
            <v>32214.44</v>
          </cell>
          <cell r="R62">
            <v>0</v>
          </cell>
          <cell r="S62">
            <v>6722.33</v>
          </cell>
          <cell r="T62">
            <v>10264.36</v>
          </cell>
          <cell r="U62">
            <v>0</v>
          </cell>
          <cell r="X62">
            <v>24253.7</v>
          </cell>
          <cell r="Y62">
            <v>79.349999999999994</v>
          </cell>
          <cell r="Z62">
            <v>4386.8100000000004</v>
          </cell>
        </row>
        <row r="63">
          <cell r="D63">
            <v>9181201.7138920855</v>
          </cell>
          <cell r="E63">
            <v>-972736.60333333339</v>
          </cell>
          <cell r="G63">
            <v>2139375.0812237975</v>
          </cell>
          <cell r="H63">
            <v>-757951.47</v>
          </cell>
          <cell r="J63">
            <v>112824.7</v>
          </cell>
          <cell r="K63">
            <v>23536.32</v>
          </cell>
          <cell r="M63">
            <v>47740.38</v>
          </cell>
          <cell r="N63">
            <v>15137.91</v>
          </cell>
          <cell r="O63">
            <v>2037337.5</v>
          </cell>
          <cell r="P63">
            <v>1724621.89</v>
          </cell>
          <cell r="R63">
            <v>0</v>
          </cell>
          <cell r="S63">
            <v>350777.72</v>
          </cell>
          <cell r="T63">
            <v>535604.59</v>
          </cell>
          <cell r="U63">
            <v>0</v>
          </cell>
          <cell r="X63">
            <v>1702378.63</v>
          </cell>
          <cell r="Y63">
            <v>5259.64</v>
          </cell>
          <cell r="Z63">
            <v>234850.79</v>
          </cell>
        </row>
        <row r="64">
          <cell r="D64">
            <v>1080949.6419366025</v>
          </cell>
          <cell r="E64">
            <v>-64642.683333333327</v>
          </cell>
          <cell r="G64">
            <v>153963.53513154699</v>
          </cell>
          <cell r="H64">
            <v>-16402.98</v>
          </cell>
          <cell r="J64">
            <v>11520.8</v>
          </cell>
          <cell r="K64">
            <v>1564.09</v>
          </cell>
          <cell r="M64">
            <v>5773.04</v>
          </cell>
          <cell r="N64">
            <v>2071.17</v>
          </cell>
          <cell r="O64">
            <v>129268.37</v>
          </cell>
          <cell r="P64">
            <v>109426.67</v>
          </cell>
          <cell r="R64">
            <v>0</v>
          </cell>
          <cell r="S64">
            <v>20901.259999999998</v>
          </cell>
          <cell r="T64">
            <v>31914.26</v>
          </cell>
          <cell r="U64">
            <v>158509</v>
          </cell>
          <cell r="X64">
            <v>113130.65</v>
          </cell>
          <cell r="Y64">
            <v>341.48</v>
          </cell>
          <cell r="Z64">
            <v>14901.2</v>
          </cell>
        </row>
        <row r="65">
          <cell r="D65">
            <v>4756285.6486078911</v>
          </cell>
          <cell r="E65">
            <v>-797362.39666666661</v>
          </cell>
          <cell r="G65">
            <v>811457.64148880704</v>
          </cell>
          <cell r="H65">
            <v>-190531.12</v>
          </cell>
          <cell r="J65">
            <v>53652.22</v>
          </cell>
          <cell r="K65">
            <v>19292.97</v>
          </cell>
          <cell r="M65">
            <v>26450.23</v>
          </cell>
          <cell r="N65">
            <v>8544.35</v>
          </cell>
          <cell r="O65">
            <v>39576.239999999998</v>
          </cell>
          <cell r="P65">
            <v>33501.589999999997</v>
          </cell>
          <cell r="R65">
            <v>0</v>
          </cell>
          <cell r="S65">
            <v>132325.20000000001</v>
          </cell>
          <cell r="T65">
            <v>202048.13</v>
          </cell>
          <cell r="U65">
            <v>0</v>
          </cell>
          <cell r="X65">
            <v>1395457.62</v>
          </cell>
          <cell r="Y65">
            <v>3966.45</v>
          </cell>
          <cell r="Z65">
            <v>4562.09</v>
          </cell>
        </row>
        <row r="66">
          <cell r="D66">
            <v>1695182.4517524263</v>
          </cell>
          <cell r="E66">
            <v>-67811.933333333334</v>
          </cell>
          <cell r="G66">
            <v>247419.20932384854</v>
          </cell>
          <cell r="H66">
            <v>-54471.479999999996</v>
          </cell>
          <cell r="J66">
            <v>18963.189999999999</v>
          </cell>
          <cell r="K66">
            <v>1640.78</v>
          </cell>
          <cell r="M66">
            <v>8797.0499999999993</v>
          </cell>
          <cell r="N66">
            <v>3112.76</v>
          </cell>
          <cell r="O66">
            <v>7789.52</v>
          </cell>
          <cell r="P66">
            <v>6593.89</v>
          </cell>
          <cell r="R66">
            <v>149573.28</v>
          </cell>
          <cell r="S66">
            <v>27032.05</v>
          </cell>
          <cell r="T66">
            <v>41275.39</v>
          </cell>
          <cell r="U66">
            <v>0</v>
          </cell>
          <cell r="X66">
            <v>118677.13</v>
          </cell>
          <cell r="Y66">
            <v>377.99</v>
          </cell>
          <cell r="Z66">
            <v>897.92</v>
          </cell>
        </row>
        <row r="67">
          <cell r="D67">
            <v>678530.13168872334</v>
          </cell>
          <cell r="E67">
            <v>-21539.746666666666</v>
          </cell>
          <cell r="G67">
            <v>111198.97114006136</v>
          </cell>
          <cell r="H67">
            <v>-93150.12</v>
          </cell>
          <cell r="J67">
            <v>6954.47</v>
          </cell>
          <cell r="K67">
            <v>521.17999999999995</v>
          </cell>
          <cell r="M67">
            <v>3613.8</v>
          </cell>
          <cell r="N67">
            <v>1347.75</v>
          </cell>
          <cell r="O67">
            <v>1582.14</v>
          </cell>
          <cell r="P67">
            <v>1339.29</v>
          </cell>
          <cell r="R67">
            <v>0</v>
          </cell>
          <cell r="S67">
            <v>5078.24</v>
          </cell>
          <cell r="T67">
            <v>7753.99</v>
          </cell>
          <cell r="U67">
            <v>0</v>
          </cell>
          <cell r="X67">
            <v>37696.54</v>
          </cell>
          <cell r="Y67">
            <v>646.4</v>
          </cell>
          <cell r="Z67">
            <v>182.38</v>
          </cell>
        </row>
        <row r="68">
          <cell r="D68">
            <v>2844205.8702248558</v>
          </cell>
          <cell r="E68">
            <v>-515132.80333333329</v>
          </cell>
          <cell r="G68">
            <v>454992.56141431886</v>
          </cell>
          <cell r="H68">
            <v>-120933.25</v>
          </cell>
          <cell r="J68">
            <v>33075.68</v>
          </cell>
          <cell r="K68">
            <v>12464.15</v>
          </cell>
          <cell r="M68">
            <v>15762.3</v>
          </cell>
          <cell r="N68">
            <v>4944.79</v>
          </cell>
          <cell r="O68">
            <v>524114.47</v>
          </cell>
          <cell r="P68">
            <v>443666.93</v>
          </cell>
          <cell r="R68">
            <v>0</v>
          </cell>
          <cell r="S68">
            <v>82203.48</v>
          </cell>
          <cell r="T68">
            <v>125516.98</v>
          </cell>
          <cell r="U68">
            <v>0</v>
          </cell>
          <cell r="X68">
            <v>901529.84</v>
          </cell>
          <cell r="Y68">
            <v>2517.5700000000002</v>
          </cell>
          <cell r="Z68">
            <v>60416.45</v>
          </cell>
        </row>
        <row r="69">
          <cell r="D69">
            <v>8009288.8775586579</v>
          </cell>
          <cell r="E69">
            <v>-917742.02</v>
          </cell>
          <cell r="G69">
            <v>1077499.6576546275</v>
          </cell>
          <cell r="H69">
            <v>-221917.85</v>
          </cell>
          <cell r="J69">
            <v>90464.52</v>
          </cell>
          <cell r="K69">
            <v>22205.68</v>
          </cell>
          <cell r="M69">
            <v>43229.03</v>
          </cell>
          <cell r="N69">
            <v>14452.64</v>
          </cell>
          <cell r="O69">
            <v>51488.69</v>
          </cell>
          <cell r="P69">
            <v>43585.57</v>
          </cell>
          <cell r="R69">
            <v>0</v>
          </cell>
          <cell r="S69">
            <v>173992.49</v>
          </cell>
          <cell r="T69">
            <v>265670.17</v>
          </cell>
          <cell r="U69">
            <v>2679529</v>
          </cell>
          <cell r="X69">
            <v>1606133.04</v>
          </cell>
          <cell r="Y69">
            <v>4619.8500000000004</v>
          </cell>
          <cell r="Z69">
            <v>5935.28</v>
          </cell>
        </row>
        <row r="70">
          <cell r="D70">
            <v>1342248.5506947748</v>
          </cell>
          <cell r="E70">
            <v>-74576.713333333333</v>
          </cell>
          <cell r="G70">
            <v>250591.03160514537</v>
          </cell>
          <cell r="H70">
            <v>-53213.93</v>
          </cell>
          <cell r="J70">
            <v>14868.74</v>
          </cell>
          <cell r="K70">
            <v>1804.46</v>
          </cell>
          <cell r="M70">
            <v>7054.2</v>
          </cell>
          <cell r="N70">
            <v>2483.79</v>
          </cell>
          <cell r="O70">
            <v>260848.06</v>
          </cell>
          <cell r="P70">
            <v>220809.89</v>
          </cell>
          <cell r="R70">
            <v>0</v>
          </cell>
          <cell r="S70">
            <v>39006.57</v>
          </cell>
          <cell r="T70">
            <v>59559.37</v>
          </cell>
          <cell r="U70">
            <v>0</v>
          </cell>
          <cell r="X70">
            <v>130516.12</v>
          </cell>
          <cell r="Y70">
            <v>1107.8</v>
          </cell>
          <cell r="Z70">
            <v>30068.84</v>
          </cell>
        </row>
        <row r="71">
          <cell r="D71">
            <v>1285949.721415349</v>
          </cell>
          <cell r="E71">
            <v>-39785.629999999997</v>
          </cell>
          <cell r="G71">
            <v>219292.77253607364</v>
          </cell>
          <cell r="H71">
            <v>-10898.55</v>
          </cell>
          <cell r="J71">
            <v>14967.23</v>
          </cell>
          <cell r="K71">
            <v>962.65</v>
          </cell>
          <cell r="M71">
            <v>6537.61</v>
          </cell>
          <cell r="N71">
            <v>2271.4299999999998</v>
          </cell>
          <cell r="O71">
            <v>109612.95</v>
          </cell>
          <cell r="P71">
            <v>92788.2</v>
          </cell>
          <cell r="R71">
            <v>0</v>
          </cell>
          <cell r="S71">
            <v>19225.11</v>
          </cell>
          <cell r="T71">
            <v>29354.93</v>
          </cell>
          <cell r="U71">
            <v>0</v>
          </cell>
          <cell r="X71">
            <v>69628.509999999995</v>
          </cell>
          <cell r="Y71">
            <v>226.88</v>
          </cell>
          <cell r="Z71">
            <v>12635.46</v>
          </cell>
        </row>
        <row r="72">
          <cell r="D72">
            <v>3638027.8360996563</v>
          </cell>
          <cell r="E72">
            <v>-787771.34333333327</v>
          </cell>
          <cell r="G72">
            <v>460147.3481526578</v>
          </cell>
          <cell r="H72">
            <v>-176876.2</v>
          </cell>
          <cell r="J72">
            <v>37589.49</v>
          </cell>
          <cell r="K72">
            <v>19060.91</v>
          </cell>
          <cell r="M72">
            <v>21366.51</v>
          </cell>
          <cell r="N72">
            <v>7046.85</v>
          </cell>
          <cell r="O72">
            <v>13366.54</v>
          </cell>
          <cell r="P72">
            <v>11314.88</v>
          </cell>
          <cell r="R72">
            <v>256662.41</v>
          </cell>
          <cell r="S72">
            <v>43419.72</v>
          </cell>
          <cell r="T72">
            <v>66297.820000000007</v>
          </cell>
          <cell r="U72">
            <v>0</v>
          </cell>
          <cell r="X72">
            <v>1378672.39</v>
          </cell>
          <cell r="Y72">
            <v>3682.18</v>
          </cell>
          <cell r="Z72">
            <v>1540.81</v>
          </cell>
        </row>
        <row r="73">
          <cell r="D73">
            <v>3442415.5426238496</v>
          </cell>
          <cell r="E73">
            <v>-281195.00666666665</v>
          </cell>
          <cell r="G73">
            <v>601654.58339835948</v>
          </cell>
          <cell r="H73">
            <v>-71184.95</v>
          </cell>
          <cell r="J73">
            <v>38178.080000000002</v>
          </cell>
          <cell r="K73">
            <v>6803.79</v>
          </cell>
          <cell r="M73">
            <v>18357.189999999999</v>
          </cell>
          <cell r="N73">
            <v>6345.4</v>
          </cell>
          <cell r="O73">
            <v>22999.45</v>
          </cell>
          <cell r="P73">
            <v>19469.21</v>
          </cell>
          <cell r="R73">
            <v>0</v>
          </cell>
          <cell r="S73">
            <v>78019.83</v>
          </cell>
          <cell r="T73">
            <v>119128.94</v>
          </cell>
          <cell r="U73">
            <v>0</v>
          </cell>
          <cell r="X73">
            <v>492117.16</v>
          </cell>
          <cell r="Y73">
            <v>1481.92</v>
          </cell>
          <cell r="Z73">
            <v>2651.22</v>
          </cell>
        </row>
        <row r="74">
          <cell r="D74">
            <v>1286790.4841186206</v>
          </cell>
          <cell r="E74">
            <v>-46905.79</v>
          </cell>
          <cell r="G74">
            <v>141666.61032723635</v>
          </cell>
          <cell r="H74">
            <v>-38297.94</v>
          </cell>
          <cell r="J74">
            <v>13586.67</v>
          </cell>
          <cell r="K74">
            <v>1134.93</v>
          </cell>
          <cell r="M74">
            <v>6803.15</v>
          </cell>
          <cell r="N74">
            <v>2491.7199999999998</v>
          </cell>
          <cell r="O74">
            <v>6067.73</v>
          </cell>
          <cell r="P74">
            <v>5136.38</v>
          </cell>
          <cell r="R74">
            <v>0</v>
          </cell>
          <cell r="S74">
            <v>20524.599999999999</v>
          </cell>
          <cell r="T74">
            <v>31339.13</v>
          </cell>
          <cell r="U74">
            <v>15344</v>
          </cell>
          <cell r="X74">
            <v>82089.45</v>
          </cell>
          <cell r="Y74">
            <v>265.76</v>
          </cell>
          <cell r="Z74">
            <v>699.45</v>
          </cell>
        </row>
        <row r="75">
          <cell r="D75">
            <v>2695874.3430077853</v>
          </cell>
          <cell r="E75">
            <v>-123295.38666666666</v>
          </cell>
          <cell r="G75">
            <v>371277.99604072655</v>
          </cell>
          <cell r="H75">
            <v>-29933.23</v>
          </cell>
          <cell r="J75">
            <v>31818.03</v>
          </cell>
          <cell r="K75">
            <v>2983.25</v>
          </cell>
          <cell r="M75">
            <v>13750.73</v>
          </cell>
          <cell r="N75">
            <v>4684.26</v>
          </cell>
          <cell r="O75">
            <v>12444.41</v>
          </cell>
          <cell r="P75">
            <v>10534.29</v>
          </cell>
          <cell r="R75">
            <v>0</v>
          </cell>
          <cell r="S75">
            <v>43232.22</v>
          </cell>
          <cell r="T75">
            <v>66011.539999999994</v>
          </cell>
          <cell r="U75">
            <v>0</v>
          </cell>
          <cell r="X75">
            <v>215778.28</v>
          </cell>
          <cell r="Y75">
            <v>623.15</v>
          </cell>
          <cell r="Z75">
            <v>1434.51</v>
          </cell>
        </row>
        <row r="76">
          <cell r="D76">
            <v>1398786.0044371181</v>
          </cell>
          <cell r="E76">
            <v>-84926.776666666658</v>
          </cell>
          <cell r="G76">
            <v>400068.28190138179</v>
          </cell>
          <cell r="H76">
            <v>-400068.28</v>
          </cell>
          <cell r="J76">
            <v>15864.99</v>
          </cell>
          <cell r="K76">
            <v>2054.89</v>
          </cell>
          <cell r="M76">
            <v>7309.45</v>
          </cell>
          <cell r="N76">
            <v>2528.4</v>
          </cell>
          <cell r="O76">
            <v>10650</v>
          </cell>
          <cell r="P76">
            <v>9015.31</v>
          </cell>
          <cell r="R76">
            <v>0</v>
          </cell>
          <cell r="S76">
            <v>37469.51</v>
          </cell>
          <cell r="T76">
            <v>57212.41</v>
          </cell>
          <cell r="U76">
            <v>0</v>
          </cell>
          <cell r="X76">
            <v>148629.68</v>
          </cell>
          <cell r="Y76">
            <v>3347.03</v>
          </cell>
          <cell r="Z76">
            <v>1227.6600000000001</v>
          </cell>
        </row>
        <row r="77">
          <cell r="D77">
            <v>983352.68575223954</v>
          </cell>
          <cell r="E77">
            <v>-32559.353333333333</v>
          </cell>
          <cell r="G77">
            <v>105122.9765955444</v>
          </cell>
          <cell r="H77">
            <v>-8761.93</v>
          </cell>
          <cell r="J77">
            <v>10610.86</v>
          </cell>
          <cell r="K77">
            <v>787.81</v>
          </cell>
          <cell r="M77">
            <v>5149.6000000000004</v>
          </cell>
          <cell r="N77">
            <v>1868.67</v>
          </cell>
          <cell r="O77">
            <v>4115.62</v>
          </cell>
          <cell r="P77">
            <v>3483.91</v>
          </cell>
          <cell r="R77">
            <v>0</v>
          </cell>
          <cell r="S77">
            <v>13959.68</v>
          </cell>
          <cell r="T77">
            <v>21315.119999999999</v>
          </cell>
          <cell r="U77">
            <v>0</v>
          </cell>
          <cell r="X77">
            <v>56981.87</v>
          </cell>
          <cell r="Y77">
            <v>182.4</v>
          </cell>
          <cell r="Z77">
            <v>474.42</v>
          </cell>
        </row>
        <row r="78">
          <cell r="D78">
            <v>4132263.2325229105</v>
          </cell>
          <cell r="E78">
            <v>-789131.76333333331</v>
          </cell>
          <cell r="G78">
            <v>526538.19606344099</v>
          </cell>
          <cell r="H78">
            <v>-179827.24</v>
          </cell>
          <cell r="J78">
            <v>45532.26</v>
          </cell>
          <cell r="K78">
            <v>19093.82</v>
          </cell>
          <cell r="M78">
            <v>23459.18</v>
          </cell>
          <cell r="N78">
            <v>7575.67</v>
          </cell>
          <cell r="O78">
            <v>19380.98</v>
          </cell>
          <cell r="P78">
            <v>16406.150000000001</v>
          </cell>
          <cell r="R78">
            <v>372150.99</v>
          </cell>
          <cell r="S78">
            <v>55579.66</v>
          </cell>
          <cell r="T78">
            <v>84864.91</v>
          </cell>
          <cell r="U78">
            <v>0</v>
          </cell>
          <cell r="X78">
            <v>1381053.25</v>
          </cell>
          <cell r="Y78">
            <v>3743.62</v>
          </cell>
          <cell r="Z78">
            <v>2234.11</v>
          </cell>
        </row>
        <row r="79">
          <cell r="D79">
            <v>2058025.7669778373</v>
          </cell>
          <cell r="E79">
            <v>-313828.40666666668</v>
          </cell>
          <cell r="G79">
            <v>258705.72812914749</v>
          </cell>
          <cell r="H79">
            <v>-73473.98</v>
          </cell>
          <cell r="J79">
            <v>22463.52</v>
          </cell>
          <cell r="K79">
            <v>7593.39</v>
          </cell>
          <cell r="M79">
            <v>11479.73</v>
          </cell>
          <cell r="N79">
            <v>3822.24</v>
          </cell>
          <cell r="O79">
            <v>261481.41</v>
          </cell>
          <cell r="P79">
            <v>221346.03</v>
          </cell>
          <cell r="R79">
            <v>0</v>
          </cell>
          <cell r="S79">
            <v>45184.65</v>
          </cell>
          <cell r="T79">
            <v>68992.710000000006</v>
          </cell>
          <cell r="U79">
            <v>59138</v>
          </cell>
          <cell r="X79">
            <v>549228.61</v>
          </cell>
          <cell r="Y79">
            <v>1529.57</v>
          </cell>
          <cell r="Z79">
            <v>30141.85</v>
          </cell>
        </row>
        <row r="80">
          <cell r="D80">
            <v>1701167.1840964761</v>
          </cell>
          <cell r="E80">
            <v>-89570.906666666662</v>
          </cell>
          <cell r="G80">
            <v>390575.80803919886</v>
          </cell>
          <cell r="H80">
            <v>-95498.95</v>
          </cell>
          <cell r="J80">
            <v>18881.23</v>
          </cell>
          <cell r="K80">
            <v>2167.2600000000002</v>
          </cell>
          <cell r="M80">
            <v>8919.16</v>
          </cell>
          <cell r="N80">
            <v>3143.13</v>
          </cell>
          <cell r="O80">
            <v>279900.92</v>
          </cell>
          <cell r="P80">
            <v>236938.28</v>
          </cell>
          <cell r="R80">
            <v>0</v>
          </cell>
          <cell r="S80">
            <v>45097.64</v>
          </cell>
          <cell r="T80">
            <v>68859.86</v>
          </cell>
          <cell r="U80">
            <v>324687</v>
          </cell>
          <cell r="X80">
            <v>156757.34</v>
          </cell>
          <cell r="Y80">
            <v>1988.08</v>
          </cell>
          <cell r="Z80">
            <v>32265.13</v>
          </cell>
        </row>
        <row r="81">
          <cell r="D81">
            <v>3360511.0014731921</v>
          </cell>
          <cell r="E81">
            <v>-305698.41666666669</v>
          </cell>
          <cell r="G81">
            <v>531985.66302526405</v>
          </cell>
          <cell r="H81">
            <v>-78385.45</v>
          </cell>
          <cell r="J81">
            <v>37298.050000000003</v>
          </cell>
          <cell r="K81">
            <v>7396.68</v>
          </cell>
          <cell r="M81">
            <v>18010.32</v>
          </cell>
          <cell r="N81">
            <v>6183.84</v>
          </cell>
          <cell r="O81">
            <v>600701.29</v>
          </cell>
          <cell r="P81">
            <v>508498.27</v>
          </cell>
          <cell r="R81">
            <v>0</v>
          </cell>
          <cell r="S81">
            <v>102351.69</v>
          </cell>
          <cell r="T81">
            <v>156281.41</v>
          </cell>
          <cell r="U81">
            <v>78179</v>
          </cell>
          <cell r="X81">
            <v>535000.38</v>
          </cell>
          <cell r="Y81">
            <v>1631.82</v>
          </cell>
          <cell r="Z81">
            <v>69244.87</v>
          </cell>
        </row>
        <row r="82">
          <cell r="D82">
            <v>13567886.52590093</v>
          </cell>
          <cell r="E82">
            <v>-2103317.4700000002</v>
          </cell>
          <cell r="G82">
            <v>2252492.7862527315</v>
          </cell>
          <cell r="H82">
            <v>-489299.55</v>
          </cell>
          <cell r="J82">
            <v>155637.44</v>
          </cell>
          <cell r="K82">
            <v>50891.85</v>
          </cell>
          <cell r="M82">
            <v>74485.98</v>
          </cell>
          <cell r="N82">
            <v>23997.43</v>
          </cell>
          <cell r="O82">
            <v>90060.3</v>
          </cell>
          <cell r="P82">
            <v>76236.73</v>
          </cell>
          <cell r="R82">
            <v>0</v>
          </cell>
          <cell r="S82">
            <v>264027.86</v>
          </cell>
          <cell r="T82">
            <v>403145.71</v>
          </cell>
          <cell r="U82">
            <v>2933407</v>
          </cell>
          <cell r="X82">
            <v>3680999.25</v>
          </cell>
          <cell r="Y82">
            <v>10186.17</v>
          </cell>
          <cell r="Z82">
            <v>10381.56</v>
          </cell>
        </row>
        <row r="83">
          <cell r="D83">
            <v>2395580.5131759006</v>
          </cell>
          <cell r="E83">
            <v>-240745.65333333332</v>
          </cell>
          <cell r="G83">
            <v>429845.26897473558</v>
          </cell>
          <cell r="H83">
            <v>-59688.77</v>
          </cell>
          <cell r="J83">
            <v>27052.79</v>
          </cell>
          <cell r="K83">
            <v>5825.08</v>
          </cell>
          <cell r="M83">
            <v>12828.15</v>
          </cell>
          <cell r="N83">
            <v>4330.21</v>
          </cell>
          <cell r="O83">
            <v>16845.78</v>
          </cell>
          <cell r="P83">
            <v>14260.08</v>
          </cell>
          <cell r="R83">
            <v>0</v>
          </cell>
          <cell r="S83">
            <v>55329.07</v>
          </cell>
          <cell r="T83">
            <v>84482.29</v>
          </cell>
          <cell r="U83">
            <v>12725</v>
          </cell>
          <cell r="X83">
            <v>421327.06</v>
          </cell>
          <cell r="Y83">
            <v>1242.5899999999999</v>
          </cell>
          <cell r="Z83">
            <v>1941.87</v>
          </cell>
        </row>
        <row r="84">
          <cell r="D84">
            <v>2029028.1224698271</v>
          </cell>
          <cell r="E84">
            <v>-129292.94333333334</v>
          </cell>
          <cell r="G84">
            <v>369922.23827248364</v>
          </cell>
          <cell r="H84">
            <v>-34057.61</v>
          </cell>
          <cell r="J84">
            <v>23759.69</v>
          </cell>
          <cell r="K84">
            <v>3128.37</v>
          </cell>
          <cell r="M84">
            <v>10566.82</v>
          </cell>
          <cell r="N84">
            <v>3524.6699999999996</v>
          </cell>
          <cell r="O84">
            <v>4227.3399999999992</v>
          </cell>
          <cell r="P84">
            <v>7537.07</v>
          </cell>
          <cell r="R84">
            <v>0</v>
          </cell>
          <cell r="S84">
            <v>48500.22</v>
          </cell>
          <cell r="T84">
            <v>74055.27</v>
          </cell>
          <cell r="U84">
            <v>0</v>
          </cell>
          <cell r="X84">
            <v>226274.56</v>
          </cell>
          <cell r="Y84">
            <v>709.01</v>
          </cell>
          <cell r="Z84">
            <v>1565.42</v>
          </cell>
        </row>
        <row r="85">
          <cell r="D85">
            <v>2519152.4264240209</v>
          </cell>
          <cell r="E85">
            <v>-191574.81000000003</v>
          </cell>
          <cell r="G85">
            <v>632864.25163978571</v>
          </cell>
          <cell r="H85">
            <v>-300868.31</v>
          </cell>
          <cell r="J85">
            <v>28750.74</v>
          </cell>
          <cell r="K85">
            <v>4635.34</v>
          </cell>
          <cell r="M85">
            <v>13250.58</v>
          </cell>
          <cell r="N85">
            <v>4517.71</v>
          </cell>
          <cell r="O85">
            <v>427867.71</v>
          </cell>
          <cell r="P85">
            <v>362193.31</v>
          </cell>
          <cell r="R85">
            <v>0</v>
          </cell>
          <cell r="S85">
            <v>72023.13</v>
          </cell>
          <cell r="T85">
            <v>109972.55</v>
          </cell>
          <cell r="U85">
            <v>0</v>
          </cell>
          <cell r="X85">
            <v>335273.56</v>
          </cell>
          <cell r="Y85">
            <v>6263.43</v>
          </cell>
          <cell r="Z85">
            <v>49321.760000000002</v>
          </cell>
        </row>
        <row r="86">
          <cell r="D86">
            <v>1245004.0986438752</v>
          </cell>
          <cell r="E86">
            <v>-44818.97</v>
          </cell>
          <cell r="G86">
            <v>127079.07019385594</v>
          </cell>
          <cell r="H86">
            <v>-12354.03</v>
          </cell>
          <cell r="J86">
            <v>13228.71</v>
          </cell>
          <cell r="K86">
            <v>1084.44</v>
          </cell>
          <cell r="M86">
            <v>6566.16</v>
          </cell>
          <cell r="N86">
            <v>2397.73</v>
          </cell>
          <cell r="O86">
            <v>212733.35</v>
          </cell>
          <cell r="P86">
            <v>180080.42</v>
          </cell>
          <cell r="R86">
            <v>0</v>
          </cell>
          <cell r="S86">
            <v>27779.68</v>
          </cell>
          <cell r="T86">
            <v>42416.959999999999</v>
          </cell>
          <cell r="U86">
            <v>0</v>
          </cell>
          <cell r="X86">
            <v>78437.33</v>
          </cell>
          <cell r="Y86">
            <v>257.18</v>
          </cell>
          <cell r="Z86">
            <v>24522.49</v>
          </cell>
        </row>
        <row r="87">
          <cell r="D87">
            <v>1335916.7754509028</v>
          </cell>
          <cell r="E87">
            <v>-66068.326666666675</v>
          </cell>
          <cell r="G87">
            <v>146623.56879023081</v>
          </cell>
          <cell r="H87">
            <v>-53570.13</v>
          </cell>
          <cell r="J87">
            <v>14266.66</v>
          </cell>
          <cell r="K87">
            <v>1598.59</v>
          </cell>
          <cell r="M87">
            <v>7087.85</v>
          </cell>
          <cell r="N87">
            <v>2557.91</v>
          </cell>
          <cell r="O87">
            <v>7966.12</v>
          </cell>
          <cell r="P87">
            <v>6743.39</v>
          </cell>
          <cell r="R87">
            <v>0</v>
          </cell>
          <cell r="S87">
            <v>28065.41</v>
          </cell>
          <cell r="T87">
            <v>42853.25</v>
          </cell>
          <cell r="U87">
            <v>0</v>
          </cell>
          <cell r="X87">
            <v>115625.66</v>
          </cell>
          <cell r="Y87">
            <v>371.74</v>
          </cell>
          <cell r="Z87">
            <v>918.28</v>
          </cell>
        </row>
        <row r="88">
          <cell r="D88">
            <v>1557059.2399753267</v>
          </cell>
          <cell r="E88">
            <v>-28548.433333333334</v>
          </cell>
          <cell r="G88">
            <v>232278.1574662588</v>
          </cell>
          <cell r="H88">
            <v>-22626.48</v>
          </cell>
          <cell r="J88">
            <v>19540.169999999998</v>
          </cell>
          <cell r="K88">
            <v>690.76</v>
          </cell>
          <cell r="M88">
            <v>7611.88</v>
          </cell>
          <cell r="N88">
            <v>2529.64</v>
          </cell>
          <cell r="O88">
            <v>3472.8</v>
          </cell>
          <cell r="P88">
            <v>2939.75</v>
          </cell>
          <cell r="R88">
            <v>66684.210000000006</v>
          </cell>
          <cell r="S88">
            <v>12236.29</v>
          </cell>
          <cell r="T88">
            <v>18683.669999999998</v>
          </cell>
          <cell r="U88">
            <v>6181</v>
          </cell>
          <cell r="X88">
            <v>49962.39</v>
          </cell>
          <cell r="Y88">
            <v>157.01</v>
          </cell>
          <cell r="Z88">
            <v>400.32</v>
          </cell>
        </row>
        <row r="89">
          <cell r="D89">
            <v>1060393.4010867721</v>
          </cell>
          <cell r="E89">
            <v>-35029.623333333329</v>
          </cell>
          <cell r="G89">
            <v>174878.76404022888</v>
          </cell>
          <cell r="H89">
            <v>-9605.39</v>
          </cell>
          <cell r="J89">
            <v>12135.74</v>
          </cell>
          <cell r="K89">
            <v>847.58</v>
          </cell>
          <cell r="M89">
            <v>5433.22</v>
          </cell>
          <cell r="N89">
            <v>1905.25</v>
          </cell>
          <cell r="O89">
            <v>4600.75</v>
          </cell>
          <cell r="P89">
            <v>3894.57</v>
          </cell>
          <cell r="R89">
            <v>0</v>
          </cell>
          <cell r="S89">
            <v>15234.05</v>
          </cell>
          <cell r="T89">
            <v>23260.97</v>
          </cell>
          <cell r="U89">
            <v>0</v>
          </cell>
          <cell r="X89">
            <v>61305.07</v>
          </cell>
          <cell r="Y89">
            <v>199.96</v>
          </cell>
          <cell r="Z89">
            <v>530.34</v>
          </cell>
        </row>
        <row r="90">
          <cell r="D90">
            <v>1487658.4473297428</v>
          </cell>
          <cell r="E90">
            <v>-88038.340000000011</v>
          </cell>
          <cell r="G90">
            <v>259544.03931388474</v>
          </cell>
          <cell r="H90">
            <v>-22870.29</v>
          </cell>
          <cell r="J90">
            <v>16466.57</v>
          </cell>
          <cell r="K90">
            <v>2130.17</v>
          </cell>
          <cell r="M90">
            <v>7836.99</v>
          </cell>
          <cell r="N90">
            <v>2753.86</v>
          </cell>
          <cell r="O90">
            <v>10333.75</v>
          </cell>
          <cell r="P90">
            <v>8747.6</v>
          </cell>
          <cell r="R90">
            <v>0</v>
          </cell>
          <cell r="S90">
            <v>33195.42</v>
          </cell>
          <cell r="T90">
            <v>50686.29</v>
          </cell>
          <cell r="U90">
            <v>0</v>
          </cell>
          <cell r="X90">
            <v>154075.20000000001</v>
          </cell>
          <cell r="Y90">
            <v>476.11</v>
          </cell>
          <cell r="Z90">
            <v>1191.21</v>
          </cell>
        </row>
        <row r="91">
          <cell r="D91">
            <v>2630382.8217346421</v>
          </cell>
          <cell r="E91">
            <v>-212411.15</v>
          </cell>
          <cell r="G91">
            <v>410223.65910145908</v>
          </cell>
          <cell r="H91">
            <v>-53461.97</v>
          </cell>
          <cell r="J91">
            <v>29411.49</v>
          </cell>
          <cell r="K91">
            <v>5139.5</v>
          </cell>
          <cell r="M91">
            <v>13978.2</v>
          </cell>
          <cell r="N91">
            <v>4811.17</v>
          </cell>
          <cell r="O91">
            <v>16670.89</v>
          </cell>
          <cell r="P91">
            <v>14112.04</v>
          </cell>
          <cell r="R91">
            <v>0</v>
          </cell>
          <cell r="S91">
            <v>56991.79</v>
          </cell>
          <cell r="T91">
            <v>87021.1</v>
          </cell>
          <cell r="U91">
            <v>0</v>
          </cell>
          <cell r="X91">
            <v>371739.07</v>
          </cell>
          <cell r="Y91">
            <v>1112.96</v>
          </cell>
          <cell r="Z91">
            <v>1921.71</v>
          </cell>
        </row>
        <row r="92">
          <cell r="D92">
            <v>1052450.1440238252</v>
          </cell>
          <cell r="E92">
            <v>-8884.5833333333339</v>
          </cell>
          <cell r="G92">
            <v>54807.243291695217</v>
          </cell>
          <cell r="H92">
            <v>-6732.2100000000009</v>
          </cell>
          <cell r="J92">
            <v>12289.2</v>
          </cell>
          <cell r="K92">
            <v>214.97</v>
          </cell>
          <cell r="M92">
            <v>5271.75</v>
          </cell>
          <cell r="N92">
            <v>1857.33</v>
          </cell>
          <cell r="O92">
            <v>980.99</v>
          </cell>
          <cell r="P92">
            <v>830.42</v>
          </cell>
          <cell r="R92">
            <v>18836.93</v>
          </cell>
          <cell r="S92">
            <v>3373.72</v>
          </cell>
          <cell r="T92">
            <v>5151.3599999999997</v>
          </cell>
          <cell r="U92">
            <v>0</v>
          </cell>
          <cell r="X92">
            <v>15548.84</v>
          </cell>
          <cell r="Y92">
            <v>46.72</v>
          </cell>
          <cell r="Z92">
            <v>113.08</v>
          </cell>
        </row>
        <row r="93">
          <cell r="D93">
            <v>27947766.892812636</v>
          </cell>
          <cell r="E93">
            <v>-2551911.85</v>
          </cell>
          <cell r="G93">
            <v>3909133.2404990089</v>
          </cell>
          <cell r="H93">
            <v>-612951.44999999995</v>
          </cell>
          <cell r="J93">
            <v>317725.46999999997</v>
          </cell>
          <cell r="K93">
            <v>61746.03</v>
          </cell>
          <cell r="M93">
            <v>148513.12</v>
          </cell>
          <cell r="N93">
            <v>50232.75</v>
          </cell>
          <cell r="O93">
            <v>149601.04</v>
          </cell>
          <cell r="P93">
            <v>126638.44</v>
          </cell>
          <cell r="R93">
            <v>0</v>
          </cell>
          <cell r="S93">
            <v>447035.03</v>
          </cell>
          <cell r="T93">
            <v>682580.45</v>
          </cell>
          <cell r="U93">
            <v>0</v>
          </cell>
          <cell r="X93">
            <v>4466080.72</v>
          </cell>
          <cell r="Y93">
            <v>12760.34</v>
          </cell>
          <cell r="Z93">
            <v>17245.02</v>
          </cell>
        </row>
        <row r="94">
          <cell r="D94">
            <v>863435.62649395922</v>
          </cell>
          <cell r="E94">
            <v>-12807.82</v>
          </cell>
          <cell r="G94">
            <v>69279.967617262053</v>
          </cell>
          <cell r="H94">
            <v>-10435.02</v>
          </cell>
          <cell r="J94">
            <v>9274.2999999999993</v>
          </cell>
          <cell r="K94">
            <v>309.89999999999998</v>
          </cell>
          <cell r="M94">
            <v>4481.01</v>
          </cell>
          <cell r="N94">
            <v>1650.63</v>
          </cell>
          <cell r="O94">
            <v>1649.6</v>
          </cell>
          <cell r="P94">
            <v>1396.4</v>
          </cell>
          <cell r="R94">
            <v>0</v>
          </cell>
          <cell r="S94">
            <v>5555.38</v>
          </cell>
          <cell r="T94">
            <v>8482.5499999999993</v>
          </cell>
          <cell r="U94">
            <v>0</v>
          </cell>
          <cell r="X94">
            <v>22414.86</v>
          </cell>
          <cell r="Y94">
            <v>72.41</v>
          </cell>
          <cell r="Z94">
            <v>190.16</v>
          </cell>
        </row>
        <row r="95">
          <cell r="D95">
            <v>973245.98777772719</v>
          </cell>
          <cell r="E95">
            <v>-91604.176666666681</v>
          </cell>
          <cell r="G95">
            <v>181209.1891104017</v>
          </cell>
          <cell r="H95">
            <v>-22326.48</v>
          </cell>
          <cell r="J95">
            <v>9963.2999999999993</v>
          </cell>
          <cell r="K95">
            <v>2216.4499999999998</v>
          </cell>
          <cell r="M95">
            <v>5369.94</v>
          </cell>
          <cell r="N95">
            <v>1923.14</v>
          </cell>
          <cell r="O95">
            <v>5537.49</v>
          </cell>
          <cell r="P95">
            <v>4687.5200000000004</v>
          </cell>
          <cell r="R95">
            <v>0</v>
          </cell>
          <cell r="S95">
            <v>17697.669999999998</v>
          </cell>
          <cell r="T95">
            <v>27022.68</v>
          </cell>
          <cell r="U95">
            <v>0</v>
          </cell>
          <cell r="X95">
            <v>160315.75</v>
          </cell>
          <cell r="Y95">
            <v>464.79</v>
          </cell>
          <cell r="Z95">
            <v>638.32000000000005</v>
          </cell>
        </row>
        <row r="96">
          <cell r="D96">
            <v>1295596.832200174</v>
          </cell>
          <cell r="E96">
            <v>-85506.59</v>
          </cell>
          <cell r="G96">
            <v>273412.08690974768</v>
          </cell>
          <cell r="H96">
            <v>-22010.33</v>
          </cell>
          <cell r="J96">
            <v>14615.05</v>
          </cell>
          <cell r="K96">
            <v>2068.92</v>
          </cell>
          <cell r="M96">
            <v>6804.75</v>
          </cell>
          <cell r="N96">
            <v>2353.15</v>
          </cell>
          <cell r="O96">
            <v>9840.8799999999992</v>
          </cell>
          <cell r="P96">
            <v>8330.3799999999992</v>
          </cell>
          <cell r="R96">
            <v>0</v>
          </cell>
          <cell r="S96">
            <v>34399.68</v>
          </cell>
          <cell r="T96">
            <v>52525.07</v>
          </cell>
          <cell r="U96">
            <v>0</v>
          </cell>
          <cell r="X96">
            <v>149644.41</v>
          </cell>
          <cell r="Y96">
            <v>458.21</v>
          </cell>
          <cell r="Z96">
            <v>1134.3900000000001</v>
          </cell>
        </row>
        <row r="97">
          <cell r="D97">
            <v>2205877.4120868053</v>
          </cell>
          <cell r="E97">
            <v>-141818.50666666668</v>
          </cell>
          <cell r="G97">
            <v>471066.73888152349</v>
          </cell>
          <cell r="H97">
            <v>-177874.98</v>
          </cell>
          <cell r="J97">
            <v>26379.32</v>
          </cell>
          <cell r="K97">
            <v>3431.44</v>
          </cell>
          <cell r="M97">
            <v>11316.41</v>
          </cell>
          <cell r="N97">
            <v>3770.3</v>
          </cell>
          <cell r="O97">
            <v>389975.74</v>
          </cell>
          <cell r="P97">
            <v>330117.46999999997</v>
          </cell>
          <cell r="R97">
            <v>0</v>
          </cell>
          <cell r="S97">
            <v>68806.7</v>
          </cell>
          <cell r="T97">
            <v>105061.35</v>
          </cell>
          <cell r="U97">
            <v>0</v>
          </cell>
          <cell r="X97">
            <v>248195.45</v>
          </cell>
          <cell r="Y97">
            <v>1234.33</v>
          </cell>
          <cell r="Z97">
            <v>44953.82</v>
          </cell>
        </row>
        <row r="98">
          <cell r="D98">
            <v>2468193.3142332165</v>
          </cell>
          <cell r="E98">
            <v>-226897.50666666668</v>
          </cell>
          <cell r="G98">
            <v>420527.94133585668</v>
          </cell>
          <cell r="H98">
            <v>-57436.69</v>
          </cell>
          <cell r="J98">
            <v>30033.29</v>
          </cell>
          <cell r="K98">
            <v>5490.01</v>
          </cell>
          <cell r="M98">
            <v>12780.25</v>
          </cell>
          <cell r="N98">
            <v>4123.43</v>
          </cell>
          <cell r="O98">
            <v>18552.099999999999</v>
          </cell>
          <cell r="P98">
            <v>15704.5</v>
          </cell>
          <cell r="R98">
            <v>0</v>
          </cell>
          <cell r="S98">
            <v>66981.45</v>
          </cell>
          <cell r="T98">
            <v>102274.38</v>
          </cell>
          <cell r="U98">
            <v>0</v>
          </cell>
          <cell r="X98">
            <v>397091.53</v>
          </cell>
          <cell r="Y98">
            <v>1195.71</v>
          </cell>
          <cell r="Z98">
            <v>2138.56</v>
          </cell>
        </row>
        <row r="99">
          <cell r="D99">
            <v>3347953.6646998376</v>
          </cell>
          <cell r="E99">
            <v>-276788.38333333336</v>
          </cell>
          <cell r="G99">
            <v>848487.11576542468</v>
          </cell>
          <cell r="H99">
            <v>-234760.95</v>
          </cell>
          <cell r="J99">
            <v>39679.879999999997</v>
          </cell>
          <cell r="K99">
            <v>6697.17</v>
          </cell>
          <cell r="M99">
            <v>17423.97</v>
          </cell>
          <cell r="N99">
            <v>5766.86</v>
          </cell>
          <cell r="O99">
            <v>753776.42</v>
          </cell>
          <cell r="P99">
            <v>638077.55000000005</v>
          </cell>
          <cell r="R99">
            <v>0</v>
          </cell>
          <cell r="S99">
            <v>126411.56</v>
          </cell>
          <cell r="T99">
            <v>193018.56</v>
          </cell>
          <cell r="U99">
            <v>800719</v>
          </cell>
          <cell r="X99">
            <v>484405.16</v>
          </cell>
          <cell r="Y99">
            <v>4887.22</v>
          </cell>
          <cell r="Z99">
            <v>86890.36</v>
          </cell>
        </row>
        <row r="100">
          <cell r="D100">
            <v>7181672.00866629</v>
          </cell>
          <cell r="E100">
            <v>-1713488.9033333333</v>
          </cell>
          <cell r="G100">
            <v>1014343.1204469521</v>
          </cell>
          <cell r="H100">
            <v>-381846.04</v>
          </cell>
          <cell r="J100">
            <v>77725.960000000006</v>
          </cell>
          <cell r="K100">
            <v>41459.56</v>
          </cell>
          <cell r="M100">
            <v>42052.68</v>
          </cell>
          <cell r="N100">
            <v>13322.08</v>
          </cell>
          <cell r="O100">
            <v>38319.379999999997</v>
          </cell>
          <cell r="P100">
            <v>32437.65</v>
          </cell>
          <cell r="R100">
            <v>0</v>
          </cell>
          <cell r="S100">
            <v>122325.38</v>
          </cell>
          <cell r="T100">
            <v>186779.36</v>
          </cell>
          <cell r="U100">
            <v>0</v>
          </cell>
          <cell r="X100">
            <v>2998763.36</v>
          </cell>
          <cell r="Y100">
            <v>7949.22</v>
          </cell>
          <cell r="Z100">
            <v>4417.2</v>
          </cell>
        </row>
        <row r="101">
          <cell r="D101">
            <v>1017291.4103211442</v>
          </cell>
          <cell r="E101">
            <v>-24093.446666666667</v>
          </cell>
          <cell r="G101">
            <v>81017.508051442332</v>
          </cell>
          <cell r="H101">
            <v>-6570.94</v>
          </cell>
          <cell r="J101">
            <v>11248.6</v>
          </cell>
          <cell r="K101">
            <v>582.96</v>
          </cell>
          <cell r="M101">
            <v>5251.38</v>
          </cell>
          <cell r="N101">
            <v>1892.04</v>
          </cell>
          <cell r="O101">
            <v>68109.52</v>
          </cell>
          <cell r="P101">
            <v>57655.24</v>
          </cell>
          <cell r="R101">
            <v>0</v>
          </cell>
          <cell r="S101">
            <v>11693.61</v>
          </cell>
          <cell r="T101">
            <v>17855.04</v>
          </cell>
          <cell r="U101">
            <v>0</v>
          </cell>
          <cell r="X101">
            <v>42165.75</v>
          </cell>
          <cell r="Y101">
            <v>136.79</v>
          </cell>
          <cell r="Z101">
            <v>7851.22</v>
          </cell>
        </row>
        <row r="102">
          <cell r="D102">
            <v>4038847.8673097896</v>
          </cell>
          <cell r="E102">
            <v>-323339.31</v>
          </cell>
          <cell r="G102">
            <v>735679.70107816183</v>
          </cell>
          <cell r="H102">
            <v>-84770.12</v>
          </cell>
          <cell r="J102">
            <v>46614.3</v>
          </cell>
          <cell r="K102">
            <v>7823.51</v>
          </cell>
          <cell r="M102">
            <v>21203.73</v>
          </cell>
          <cell r="N102">
            <v>7157.61</v>
          </cell>
          <cell r="O102">
            <v>33050.879999999997</v>
          </cell>
          <cell r="P102">
            <v>27977.83</v>
          </cell>
          <cell r="R102">
            <v>0</v>
          </cell>
          <cell r="S102">
            <v>114217.67</v>
          </cell>
          <cell r="T102">
            <v>174399.65</v>
          </cell>
          <cell r="U102">
            <v>26685</v>
          </cell>
          <cell r="X102">
            <v>565873.56999999995</v>
          </cell>
          <cell r="Y102">
            <v>1764.73</v>
          </cell>
          <cell r="Z102">
            <v>3809.89</v>
          </cell>
        </row>
        <row r="103">
          <cell r="D103">
            <v>2241740.8626157069</v>
          </cell>
          <cell r="E103">
            <v>-380136.59333333332</v>
          </cell>
          <cell r="G103">
            <v>721410.84275199636</v>
          </cell>
          <cell r="H103">
            <v>-289782.84000000003</v>
          </cell>
          <cell r="J103">
            <v>24178.51</v>
          </cell>
          <cell r="K103">
            <v>9197.7800000000007</v>
          </cell>
          <cell r="M103">
            <v>12670.9</v>
          </cell>
          <cell r="N103">
            <v>4201.92</v>
          </cell>
          <cell r="O103">
            <v>330794.18</v>
          </cell>
          <cell r="P103">
            <v>280019.82</v>
          </cell>
          <cell r="R103">
            <v>0</v>
          </cell>
          <cell r="S103">
            <v>55741.16</v>
          </cell>
          <cell r="T103">
            <v>85111.51</v>
          </cell>
          <cell r="U103">
            <v>16241</v>
          </cell>
          <cell r="X103">
            <v>665274.04</v>
          </cell>
          <cell r="Y103">
            <v>6032.66</v>
          </cell>
          <cell r="Z103">
            <v>38131.769999999997</v>
          </cell>
        </row>
        <row r="104">
          <cell r="D104">
            <v>77220211.334021151</v>
          </cell>
          <cell r="E104">
            <v>-9898455.2300000004</v>
          </cell>
          <cell r="G104">
            <v>8058048.9166367101</v>
          </cell>
          <cell r="H104">
            <v>-4908986.0500000007</v>
          </cell>
          <cell r="J104">
            <v>924824.59</v>
          </cell>
          <cell r="K104">
            <v>239502.97</v>
          </cell>
          <cell r="M104">
            <v>410903.24</v>
          </cell>
          <cell r="N104">
            <v>130802.66</v>
          </cell>
          <cell r="O104">
            <v>257262.96</v>
          </cell>
          <cell r="P104">
            <v>217775.05000000002</v>
          </cell>
          <cell r="R104">
            <v>0</v>
          </cell>
          <cell r="S104">
            <v>700563.12</v>
          </cell>
          <cell r="T104">
            <v>1069693.98</v>
          </cell>
          <cell r="U104">
            <v>9783886</v>
          </cell>
          <cell r="X104">
            <v>17323208.050000001</v>
          </cell>
          <cell r="Y104">
            <v>34064.910000000003</v>
          </cell>
          <cell r="Z104">
            <v>29655.599999999999</v>
          </cell>
        </row>
        <row r="105">
          <cell r="D105">
            <v>2697405.77450846</v>
          </cell>
          <cell r="E105">
            <v>-332282.39999999997</v>
          </cell>
          <cell r="G105">
            <v>439012.40367167216</v>
          </cell>
          <cell r="H105">
            <v>-80052.38</v>
          </cell>
          <cell r="J105">
            <v>29862.28</v>
          </cell>
          <cell r="K105">
            <v>8039.9</v>
          </cell>
          <cell r="M105">
            <v>14733.64</v>
          </cell>
          <cell r="N105">
            <v>4958.67</v>
          </cell>
          <cell r="O105">
            <v>17971.150000000001</v>
          </cell>
          <cell r="P105">
            <v>15212.72</v>
          </cell>
          <cell r="R105">
            <v>0</v>
          </cell>
          <cell r="S105">
            <v>59546.37</v>
          </cell>
          <cell r="T105">
            <v>90921.7</v>
          </cell>
          <cell r="U105">
            <v>0</v>
          </cell>
          <cell r="X105">
            <v>581524.80000000005</v>
          </cell>
          <cell r="Y105">
            <v>1666.52</v>
          </cell>
          <cell r="Z105">
            <v>2071.6</v>
          </cell>
        </row>
        <row r="106">
          <cell r="D106">
            <v>1860570.3644927368</v>
          </cell>
          <cell r="E106">
            <v>-112075.98333333334</v>
          </cell>
          <cell r="G106">
            <v>236654.98251770751</v>
          </cell>
          <cell r="H106">
            <v>-29620.95</v>
          </cell>
          <cell r="J106">
            <v>21088.06</v>
          </cell>
          <cell r="K106">
            <v>2711.79</v>
          </cell>
          <cell r="M106">
            <v>9722.34</v>
          </cell>
          <cell r="N106">
            <v>3365.58</v>
          </cell>
          <cell r="O106">
            <v>13644.98</v>
          </cell>
          <cell r="P106">
            <v>11550.58</v>
          </cell>
          <cell r="R106">
            <v>0</v>
          </cell>
          <cell r="S106">
            <v>46824.800000000003</v>
          </cell>
          <cell r="T106">
            <v>71497.070000000007</v>
          </cell>
          <cell r="U106">
            <v>0</v>
          </cell>
          <cell r="X106">
            <v>196143.29</v>
          </cell>
          <cell r="Y106">
            <v>616.64</v>
          </cell>
          <cell r="Z106">
            <v>1572.9</v>
          </cell>
        </row>
        <row r="107">
          <cell r="D107">
            <v>1405371.4784604958</v>
          </cell>
          <cell r="E107">
            <v>-105299.28666666667</v>
          </cell>
          <cell r="G107">
            <v>198956.21091453085</v>
          </cell>
          <cell r="H107">
            <v>-25759.68</v>
          </cell>
          <cell r="J107">
            <v>15253.98</v>
          </cell>
          <cell r="K107">
            <v>2547.8200000000002</v>
          </cell>
          <cell r="M107">
            <v>7522.78</v>
          </cell>
          <cell r="N107">
            <v>2645</v>
          </cell>
          <cell r="O107">
            <v>6581.22</v>
          </cell>
          <cell r="P107">
            <v>5571.05</v>
          </cell>
          <cell r="R107">
            <v>0</v>
          </cell>
          <cell r="S107">
            <v>22386.27</v>
          </cell>
          <cell r="T107">
            <v>34181.730000000003</v>
          </cell>
          <cell r="U107">
            <v>59880</v>
          </cell>
          <cell r="X107">
            <v>184283.45</v>
          </cell>
          <cell r="Y107">
            <v>536.26</v>
          </cell>
          <cell r="Z107">
            <v>758.64</v>
          </cell>
        </row>
        <row r="108">
          <cell r="D108">
            <v>1155278.3411505756</v>
          </cell>
          <cell r="E108">
            <v>-52187.78</v>
          </cell>
          <cell r="G108">
            <v>145668.69634070867</v>
          </cell>
          <cell r="H108">
            <v>-42129.39</v>
          </cell>
          <cell r="J108">
            <v>12499.21</v>
          </cell>
          <cell r="K108">
            <v>1262.73</v>
          </cell>
          <cell r="M108">
            <v>6086.56</v>
          </cell>
          <cell r="N108">
            <v>2187.4</v>
          </cell>
          <cell r="O108">
            <v>6595.82</v>
          </cell>
          <cell r="P108">
            <v>5583.42</v>
          </cell>
          <cell r="R108">
            <v>0</v>
          </cell>
          <cell r="S108">
            <v>22144.2</v>
          </cell>
          <cell r="T108">
            <v>33812.11</v>
          </cell>
          <cell r="U108">
            <v>0</v>
          </cell>
          <cell r="X108">
            <v>91333.42</v>
          </cell>
          <cell r="Y108">
            <v>292.35000000000002</v>
          </cell>
          <cell r="Z108">
            <v>760.32</v>
          </cell>
        </row>
        <row r="109">
          <cell r="D109">
            <v>3584506.1150300503</v>
          </cell>
          <cell r="E109">
            <v>-231012.99666666667</v>
          </cell>
          <cell r="G109">
            <v>624621.17155887152</v>
          </cell>
          <cell r="H109">
            <v>-60857.58</v>
          </cell>
          <cell r="J109">
            <v>41326.54</v>
          </cell>
          <cell r="K109">
            <v>5589.59</v>
          </cell>
          <cell r="M109">
            <v>18656.03</v>
          </cell>
          <cell r="N109">
            <v>6370.33</v>
          </cell>
          <cell r="O109">
            <v>27934.07</v>
          </cell>
          <cell r="P109">
            <v>23646.41</v>
          </cell>
          <cell r="R109">
            <v>0</v>
          </cell>
          <cell r="S109">
            <v>98300.18</v>
          </cell>
          <cell r="T109">
            <v>150095.12</v>
          </cell>
          <cell r="U109">
            <v>945877</v>
          </cell>
          <cell r="X109">
            <v>404294.01</v>
          </cell>
          <cell r="Y109">
            <v>1266.92</v>
          </cell>
          <cell r="Z109">
            <v>3220.05</v>
          </cell>
        </row>
        <row r="110">
          <cell r="D110">
            <v>3752363.8713914966</v>
          </cell>
          <cell r="E110">
            <v>-244325.35333333336</v>
          </cell>
          <cell r="G110">
            <v>641317.59088955156</v>
          </cell>
          <cell r="H110">
            <v>-192011.43</v>
          </cell>
          <cell r="J110">
            <v>44975.68</v>
          </cell>
          <cell r="K110">
            <v>5911.69</v>
          </cell>
          <cell r="M110">
            <v>19241.759999999998</v>
          </cell>
          <cell r="N110">
            <v>6396.73</v>
          </cell>
          <cell r="O110">
            <v>29194.799999999999</v>
          </cell>
          <cell r="P110">
            <v>24713.62</v>
          </cell>
          <cell r="R110">
            <v>0</v>
          </cell>
          <cell r="S110">
            <v>101879.33</v>
          </cell>
          <cell r="T110">
            <v>155560.16</v>
          </cell>
          <cell r="U110">
            <v>1726361</v>
          </cell>
          <cell r="X110">
            <v>427591.86</v>
          </cell>
          <cell r="Y110">
            <v>1332.42</v>
          </cell>
          <cell r="Z110">
            <v>3365.38</v>
          </cell>
        </row>
        <row r="111">
          <cell r="D111">
            <v>6334485.9161600992</v>
          </cell>
          <cell r="E111">
            <v>-868837.79999999993</v>
          </cell>
          <cell r="G111">
            <v>1092829.8578465164</v>
          </cell>
          <cell r="H111">
            <v>-625377.51</v>
          </cell>
          <cell r="J111">
            <v>71550.06</v>
          </cell>
          <cell r="K111">
            <v>21022.39</v>
          </cell>
          <cell r="M111">
            <v>34623.620000000003</v>
          </cell>
          <cell r="N111">
            <v>11402.15</v>
          </cell>
          <cell r="O111">
            <v>45046.26</v>
          </cell>
          <cell r="P111">
            <v>38132.01</v>
          </cell>
          <cell r="R111">
            <v>0</v>
          </cell>
          <cell r="S111">
            <v>147700.89000000001</v>
          </cell>
          <cell r="T111">
            <v>225525.37</v>
          </cell>
          <cell r="U111">
            <v>661356</v>
          </cell>
          <cell r="X111">
            <v>1520546.15</v>
          </cell>
          <cell r="Y111">
            <v>4339.67</v>
          </cell>
          <cell r="Z111">
            <v>5192.6400000000003</v>
          </cell>
        </row>
        <row r="112">
          <cell r="D112">
            <v>2409233.6148737837</v>
          </cell>
          <cell r="E112">
            <v>-141965.53</v>
          </cell>
          <cell r="G112">
            <v>336564.52203318663</v>
          </cell>
          <cell r="H112">
            <v>-36458.68</v>
          </cell>
          <cell r="J112">
            <v>25921.54</v>
          </cell>
          <cell r="K112">
            <v>3435</v>
          </cell>
          <cell r="M112">
            <v>12818.57</v>
          </cell>
          <cell r="N112">
            <v>4578.05</v>
          </cell>
          <cell r="O112">
            <v>345786.73</v>
          </cell>
          <cell r="P112">
            <v>292711.13</v>
          </cell>
          <cell r="R112">
            <v>0</v>
          </cell>
          <cell r="S112">
            <v>60204.66</v>
          </cell>
          <cell r="T112">
            <v>91926.86</v>
          </cell>
          <cell r="U112">
            <v>0</v>
          </cell>
          <cell r="X112">
            <v>248452.75</v>
          </cell>
          <cell r="Y112">
            <v>758.99</v>
          </cell>
          <cell r="Z112">
            <v>39860.01</v>
          </cell>
        </row>
        <row r="113">
          <cell r="D113">
            <v>1253683.9295930387</v>
          </cell>
          <cell r="E113">
            <v>-24098.196666666667</v>
          </cell>
          <cell r="G113">
            <v>88113.775597804575</v>
          </cell>
          <cell r="H113">
            <v>-6596.65</v>
          </cell>
          <cell r="J113">
            <v>15254.4</v>
          </cell>
          <cell r="K113">
            <v>583.08000000000004</v>
          </cell>
          <cell r="M113">
            <v>6214.69</v>
          </cell>
          <cell r="N113">
            <v>2112.35</v>
          </cell>
          <cell r="O113">
            <v>65186.8</v>
          </cell>
          <cell r="P113">
            <v>55181.13</v>
          </cell>
          <cell r="R113">
            <v>0</v>
          </cell>
          <cell r="S113">
            <v>11418.17</v>
          </cell>
          <cell r="T113">
            <v>17434.47</v>
          </cell>
          <cell r="U113">
            <v>4416</v>
          </cell>
          <cell r="X113">
            <v>42174.06</v>
          </cell>
          <cell r="Y113">
            <v>137.33000000000001</v>
          </cell>
          <cell r="Z113">
            <v>7514.3</v>
          </cell>
        </row>
        <row r="114">
          <cell r="D114">
            <v>1854387.9383481178</v>
          </cell>
          <cell r="E114">
            <v>-133814.39666666667</v>
          </cell>
          <cell r="G114">
            <v>315729.92858958192</v>
          </cell>
          <cell r="H114">
            <v>-173713.62</v>
          </cell>
          <cell r="J114">
            <v>21347.58</v>
          </cell>
          <cell r="K114">
            <v>3237.77</v>
          </cell>
          <cell r="M114">
            <v>9700.39</v>
          </cell>
          <cell r="N114">
            <v>3297.87</v>
          </cell>
          <cell r="O114">
            <v>409724.09</v>
          </cell>
          <cell r="P114">
            <v>346834.6</v>
          </cell>
          <cell r="R114">
            <v>0</v>
          </cell>
          <cell r="S114">
            <v>67688.160000000003</v>
          </cell>
          <cell r="T114">
            <v>103353.46</v>
          </cell>
          <cell r="U114">
            <v>82943</v>
          </cell>
          <cell r="X114">
            <v>234187.51</v>
          </cell>
          <cell r="Y114">
            <v>1205.45</v>
          </cell>
          <cell r="Z114">
            <v>47230.28</v>
          </cell>
        </row>
        <row r="115">
          <cell r="D115">
            <v>1445378.7071789312</v>
          </cell>
          <cell r="E115">
            <v>-113196.84666666666</v>
          </cell>
          <cell r="G115">
            <v>112599.82738555424</v>
          </cell>
          <cell r="H115">
            <v>-98244.479999999996</v>
          </cell>
          <cell r="J115">
            <v>16024.78</v>
          </cell>
          <cell r="K115">
            <v>2738.91</v>
          </cell>
          <cell r="M115">
            <v>7693.79</v>
          </cell>
          <cell r="N115">
            <v>2666.04</v>
          </cell>
          <cell r="O115">
            <v>422844.37</v>
          </cell>
          <cell r="P115">
            <v>357941.02</v>
          </cell>
          <cell r="R115">
            <v>0</v>
          </cell>
          <cell r="S115">
            <v>62395.01</v>
          </cell>
          <cell r="T115">
            <v>95271.32</v>
          </cell>
          <cell r="U115">
            <v>0</v>
          </cell>
          <cell r="X115">
            <v>198104.9</v>
          </cell>
          <cell r="Y115">
            <v>681.75</v>
          </cell>
          <cell r="Z115">
            <v>48742.7</v>
          </cell>
        </row>
        <row r="116">
          <cell r="D116">
            <v>357346.52115497377</v>
          </cell>
          <cell r="E116">
            <v>-21729.626666666667</v>
          </cell>
          <cell r="G116">
            <v>37052.831662128126</v>
          </cell>
          <cell r="H116">
            <v>-17968.86</v>
          </cell>
          <cell r="J116">
            <v>3493.82</v>
          </cell>
          <cell r="K116">
            <v>525.77</v>
          </cell>
          <cell r="M116">
            <v>1963.85</v>
          </cell>
          <cell r="N116">
            <v>734.49</v>
          </cell>
          <cell r="O116">
            <v>2884.12</v>
          </cell>
          <cell r="P116">
            <v>2441.4299999999998</v>
          </cell>
          <cell r="R116">
            <v>0</v>
          </cell>
          <cell r="S116">
            <v>10494.44</v>
          </cell>
          <cell r="T116">
            <v>16024.02</v>
          </cell>
          <cell r="U116">
            <v>0</v>
          </cell>
          <cell r="X116">
            <v>38028.839999999997</v>
          </cell>
          <cell r="Y116">
            <v>124.69</v>
          </cell>
          <cell r="Z116">
            <v>332.46</v>
          </cell>
        </row>
        <row r="117">
          <cell r="D117">
            <v>1064055.2622201529</v>
          </cell>
          <cell r="E117">
            <v>-101030.55333333333</v>
          </cell>
          <cell r="G117">
            <v>183361.52688614256</v>
          </cell>
          <cell r="H117">
            <v>-25758.57</v>
          </cell>
          <cell r="J117">
            <v>12080.01</v>
          </cell>
          <cell r="K117">
            <v>2444.5300000000002</v>
          </cell>
          <cell r="M117">
            <v>5668.99</v>
          </cell>
          <cell r="N117">
            <v>1914.41</v>
          </cell>
          <cell r="O117">
            <v>8676.84</v>
          </cell>
          <cell r="P117">
            <v>7345.01</v>
          </cell>
          <cell r="R117">
            <v>0</v>
          </cell>
          <cell r="S117">
            <v>30775.759999999998</v>
          </cell>
          <cell r="T117">
            <v>46991.69</v>
          </cell>
          <cell r="U117">
            <v>0</v>
          </cell>
          <cell r="X117">
            <v>176812.77</v>
          </cell>
          <cell r="Y117">
            <v>536.24</v>
          </cell>
          <cell r="Z117">
            <v>1000.21</v>
          </cell>
        </row>
        <row r="118">
          <cell r="D118">
            <v>945865.68085128604</v>
          </cell>
          <cell r="E118">
            <v>-114113.95</v>
          </cell>
          <cell r="G118">
            <v>124756.44800767742</v>
          </cell>
          <cell r="H118">
            <v>-81668.700000000012</v>
          </cell>
          <cell r="J118">
            <v>10158.25</v>
          </cell>
          <cell r="K118">
            <v>2761.1</v>
          </cell>
          <cell r="M118">
            <v>5213.16</v>
          </cell>
          <cell r="N118">
            <v>1788.87</v>
          </cell>
          <cell r="O118">
            <v>128917.46</v>
          </cell>
          <cell r="P118">
            <v>109129.63</v>
          </cell>
          <cell r="R118">
            <v>0</v>
          </cell>
          <cell r="S118">
            <v>21306.880000000001</v>
          </cell>
          <cell r="T118">
            <v>32533.59</v>
          </cell>
          <cell r="U118">
            <v>48929</v>
          </cell>
          <cell r="X118">
            <v>199709.92</v>
          </cell>
          <cell r="Y118">
            <v>566.72</v>
          </cell>
          <cell r="Z118">
            <v>14860.75</v>
          </cell>
        </row>
        <row r="119">
          <cell r="D119">
            <v>820026.17136202194</v>
          </cell>
          <cell r="E119">
            <v>-138713.26</v>
          </cell>
          <cell r="G119">
            <v>129882.62906116473</v>
          </cell>
          <cell r="H119">
            <v>-96831.03</v>
          </cell>
          <cell r="J119">
            <v>8904.8700000000008</v>
          </cell>
          <cell r="K119">
            <v>3356.3</v>
          </cell>
          <cell r="M119">
            <v>4623.55</v>
          </cell>
          <cell r="N119">
            <v>1527.56</v>
          </cell>
          <cell r="O119">
            <v>4917.43</v>
          </cell>
          <cell r="P119">
            <v>4162.6499999999996</v>
          </cell>
          <cell r="R119">
            <v>0</v>
          </cell>
          <cell r="S119">
            <v>17909.53</v>
          </cell>
          <cell r="T119">
            <v>27346.17</v>
          </cell>
          <cell r="U119">
            <v>0</v>
          </cell>
          <cell r="X119">
            <v>242760.98</v>
          </cell>
          <cell r="Y119">
            <v>671.94</v>
          </cell>
          <cell r="Z119">
            <v>566.85</v>
          </cell>
        </row>
        <row r="120">
          <cell r="D120">
            <v>661700.41443679924</v>
          </cell>
          <cell r="E120">
            <v>-26173.119999999999</v>
          </cell>
          <cell r="G120">
            <v>70598.208744274467</v>
          </cell>
          <cell r="H120">
            <v>-21106.920000000002</v>
          </cell>
          <cell r="J120">
            <v>6863.53</v>
          </cell>
          <cell r="K120">
            <v>633.28</v>
          </cell>
          <cell r="M120">
            <v>3525.81</v>
          </cell>
          <cell r="N120">
            <v>1300.4000000000001</v>
          </cell>
          <cell r="O120">
            <v>3300.92</v>
          </cell>
          <cell r="P120">
            <v>2794.25</v>
          </cell>
          <cell r="R120">
            <v>0</v>
          </cell>
          <cell r="S120">
            <v>11811.06</v>
          </cell>
          <cell r="T120">
            <v>18034.38</v>
          </cell>
          <cell r="U120">
            <v>0</v>
          </cell>
          <cell r="X120">
            <v>45805.37</v>
          </cell>
          <cell r="Y120">
            <v>146.47</v>
          </cell>
          <cell r="Z120">
            <v>380.51</v>
          </cell>
        </row>
        <row r="121">
          <cell r="D121">
            <v>339798.6350240215</v>
          </cell>
          <cell r="E121">
            <v>-16714.846666666668</v>
          </cell>
          <cell r="G121">
            <v>75224.366399705134</v>
          </cell>
          <cell r="H121">
            <v>-13821.99</v>
          </cell>
          <cell r="J121">
            <v>3388.99</v>
          </cell>
          <cell r="K121">
            <v>404.43</v>
          </cell>
          <cell r="M121">
            <v>1843.91</v>
          </cell>
          <cell r="N121">
            <v>688.62</v>
          </cell>
          <cell r="O121">
            <v>47052.87</v>
          </cell>
          <cell r="P121">
            <v>39830.620000000003</v>
          </cell>
          <cell r="R121">
            <v>0</v>
          </cell>
          <cell r="S121">
            <v>8206.9500000000007</v>
          </cell>
          <cell r="T121">
            <v>12531.24</v>
          </cell>
          <cell r="U121">
            <v>0</v>
          </cell>
          <cell r="X121">
            <v>29252.52</v>
          </cell>
          <cell r="Y121">
            <v>95.91</v>
          </cell>
          <cell r="Z121">
            <v>5423.94</v>
          </cell>
        </row>
        <row r="122">
          <cell r="D122">
            <v>285686.64738207974</v>
          </cell>
          <cell r="E122">
            <v>-11926.69</v>
          </cell>
          <cell r="G122">
            <v>32961.93274412537</v>
          </cell>
          <cell r="H122">
            <v>-9862.5300000000007</v>
          </cell>
          <cell r="J122">
            <v>2633.29</v>
          </cell>
          <cell r="K122">
            <v>288.58</v>
          </cell>
          <cell r="M122">
            <v>1581.06</v>
          </cell>
          <cell r="N122">
            <v>613.59</v>
          </cell>
          <cell r="O122">
            <v>35603.26</v>
          </cell>
          <cell r="P122">
            <v>30138.43</v>
          </cell>
          <cell r="R122">
            <v>0</v>
          </cell>
          <cell r="S122">
            <v>5991.32</v>
          </cell>
          <cell r="T122">
            <v>9148.18</v>
          </cell>
          <cell r="U122">
            <v>0</v>
          </cell>
          <cell r="X122">
            <v>20872.8</v>
          </cell>
          <cell r="Y122">
            <v>68.44</v>
          </cell>
          <cell r="Z122">
            <v>4104.1099999999997</v>
          </cell>
        </row>
        <row r="123">
          <cell r="D123">
            <v>236028.32968103085</v>
          </cell>
          <cell r="E123">
            <v>-11615.896666666667</v>
          </cell>
          <cell r="G123">
            <v>43065.725433891101</v>
          </cell>
          <cell r="H123">
            <v>-3201.84</v>
          </cell>
          <cell r="J123">
            <v>2772.56</v>
          </cell>
          <cell r="K123">
            <v>281.06</v>
          </cell>
          <cell r="M123">
            <v>1208.6600000000001</v>
          </cell>
          <cell r="N123">
            <v>412.04</v>
          </cell>
          <cell r="O123">
            <v>1541.75</v>
          </cell>
          <cell r="P123">
            <v>1305.0999999999999</v>
          </cell>
          <cell r="R123">
            <v>0</v>
          </cell>
          <cell r="S123">
            <v>5506.23</v>
          </cell>
          <cell r="T123">
            <v>8407.49</v>
          </cell>
          <cell r="U123">
            <v>0</v>
          </cell>
          <cell r="X123">
            <v>20328.89</v>
          </cell>
          <cell r="Y123">
            <v>66.66</v>
          </cell>
          <cell r="Z123">
            <v>177.72</v>
          </cell>
        </row>
        <row r="124">
          <cell r="D124">
            <v>402261.63254297082</v>
          </cell>
          <cell r="E124">
            <v>-23170.28</v>
          </cell>
          <cell r="G124">
            <v>86314.103480710924</v>
          </cell>
          <cell r="H124">
            <v>-19160.189999999999</v>
          </cell>
          <cell r="J124">
            <v>4565.6499999999996</v>
          </cell>
          <cell r="K124">
            <v>560.63</v>
          </cell>
          <cell r="M124">
            <v>2097.69</v>
          </cell>
          <cell r="N124">
            <v>726.85</v>
          </cell>
          <cell r="O124">
            <v>3075.33</v>
          </cell>
          <cell r="P124">
            <v>2603.29</v>
          </cell>
          <cell r="R124">
            <v>0</v>
          </cell>
          <cell r="S124">
            <v>10819.82</v>
          </cell>
          <cell r="T124">
            <v>16520.849999999999</v>
          </cell>
          <cell r="U124">
            <v>0</v>
          </cell>
          <cell r="X124">
            <v>40550.129999999997</v>
          </cell>
          <cell r="Y124">
            <v>132.96</v>
          </cell>
          <cell r="Z124">
            <v>354.5</v>
          </cell>
        </row>
        <row r="125">
          <cell r="D125">
            <v>1016365.6255012641</v>
          </cell>
          <cell r="E125">
            <v>-175978.43333333335</v>
          </cell>
          <cell r="G125">
            <v>166388.79493410944</v>
          </cell>
          <cell r="H125">
            <v>-40292</v>
          </cell>
          <cell r="J125">
            <v>11932.3</v>
          </cell>
          <cell r="K125">
            <v>4257.97</v>
          </cell>
          <cell r="M125">
            <v>5588.52</v>
          </cell>
          <cell r="N125">
            <v>1750.68</v>
          </cell>
          <cell r="O125">
            <v>4752.43</v>
          </cell>
          <cell r="P125">
            <v>4022.97</v>
          </cell>
          <cell r="R125">
            <v>0</v>
          </cell>
          <cell r="S125">
            <v>16584.28</v>
          </cell>
          <cell r="T125">
            <v>25322.63</v>
          </cell>
          <cell r="U125">
            <v>0</v>
          </cell>
          <cell r="X125">
            <v>307978.46999999997</v>
          </cell>
          <cell r="Y125">
            <v>838.79</v>
          </cell>
          <cell r="Z125">
            <v>547.83000000000004</v>
          </cell>
        </row>
        <row r="126">
          <cell r="D126">
            <v>567336.0815695785</v>
          </cell>
          <cell r="E126">
            <v>-31589.823333333334</v>
          </cell>
          <cell r="G126">
            <v>75369.213772341915</v>
          </cell>
          <cell r="H126">
            <v>-26084.010000000002</v>
          </cell>
          <cell r="J126">
            <v>6158.99</v>
          </cell>
          <cell r="K126">
            <v>764.35</v>
          </cell>
          <cell r="M126">
            <v>3003.51</v>
          </cell>
          <cell r="N126">
            <v>1069.73</v>
          </cell>
          <cell r="O126">
            <v>4163.75</v>
          </cell>
          <cell r="P126">
            <v>3524.65</v>
          </cell>
          <cell r="R126">
            <v>0</v>
          </cell>
          <cell r="S126">
            <v>13762.29</v>
          </cell>
          <cell r="T126">
            <v>21013.72</v>
          </cell>
          <cell r="U126">
            <v>0</v>
          </cell>
          <cell r="X126">
            <v>55285.1</v>
          </cell>
          <cell r="Y126">
            <v>181</v>
          </cell>
          <cell r="Z126">
            <v>479.97</v>
          </cell>
        </row>
        <row r="127">
          <cell r="D127">
            <v>1008140.0840666732</v>
          </cell>
          <cell r="E127">
            <v>-68981.503333333341</v>
          </cell>
          <cell r="G127">
            <v>137346.89660182237</v>
          </cell>
          <cell r="H127">
            <v>-18463.169999999998</v>
          </cell>
          <cell r="J127">
            <v>11171.24</v>
          </cell>
          <cell r="K127">
            <v>1669.08</v>
          </cell>
          <cell r="M127">
            <v>5337.08</v>
          </cell>
          <cell r="N127">
            <v>1862.43</v>
          </cell>
          <cell r="O127">
            <v>7907.69</v>
          </cell>
          <cell r="P127">
            <v>6693.92</v>
          </cell>
          <cell r="R127">
            <v>0</v>
          </cell>
          <cell r="S127">
            <v>27642.01</v>
          </cell>
          <cell r="T127">
            <v>42206.75</v>
          </cell>
          <cell r="U127">
            <v>0</v>
          </cell>
          <cell r="X127">
            <v>120723.98</v>
          </cell>
          <cell r="Y127">
            <v>384.36</v>
          </cell>
          <cell r="Z127">
            <v>911.55</v>
          </cell>
        </row>
        <row r="128">
          <cell r="D128">
            <v>83587.734033154018</v>
          </cell>
          <cell r="E128">
            <v>-4953.2666666666664</v>
          </cell>
          <cell r="G128">
            <v>40425.640940716468</v>
          </cell>
          <cell r="H128">
            <v>-4095.99</v>
          </cell>
          <cell r="J128">
            <v>899.14</v>
          </cell>
          <cell r="K128">
            <v>119.85</v>
          </cell>
          <cell r="M128">
            <v>444.86</v>
          </cell>
          <cell r="N128">
            <v>158.86000000000001</v>
          </cell>
          <cell r="O128">
            <v>657.43</v>
          </cell>
          <cell r="P128">
            <v>556.52</v>
          </cell>
          <cell r="R128">
            <v>0</v>
          </cell>
          <cell r="S128">
            <v>2106.52</v>
          </cell>
          <cell r="T128">
            <v>3216.46</v>
          </cell>
          <cell r="U128">
            <v>0</v>
          </cell>
          <cell r="X128">
            <v>8668.67</v>
          </cell>
          <cell r="Y128">
            <v>28.42</v>
          </cell>
          <cell r="Z128">
            <v>75.78</v>
          </cell>
        </row>
        <row r="129">
          <cell r="D129">
            <v>82986.193782575836</v>
          </cell>
          <cell r="E129">
            <v>0</v>
          </cell>
          <cell r="G129">
            <v>13682.939925157671</v>
          </cell>
          <cell r="H129">
            <v>0</v>
          </cell>
          <cell r="J129">
            <v>972.18</v>
          </cell>
          <cell r="K129">
            <v>0</v>
          </cell>
          <cell r="M129">
            <v>338.85</v>
          </cell>
          <cell r="N129">
            <v>169.6</v>
          </cell>
          <cell r="O129">
            <v>9352.76</v>
          </cell>
          <cell r="P129">
            <v>3958.59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</row>
      </sheetData>
      <sheetData sheetId="3">
        <row r="5">
          <cell r="D5">
            <v>1409239.2507119044</v>
          </cell>
          <cell r="E5">
            <v>-62620.883333333331</v>
          </cell>
          <cell r="G5">
            <v>176838.85174323258</v>
          </cell>
          <cell r="H5">
            <v>0</v>
          </cell>
          <cell r="J5">
            <v>14517.78</v>
          </cell>
          <cell r="K5">
            <v>7415.49</v>
          </cell>
          <cell r="L5">
            <v>2632.45</v>
          </cell>
          <cell r="M5">
            <v>7769.75</v>
          </cell>
          <cell r="N5">
            <v>0</v>
          </cell>
          <cell r="O5">
            <v>9306.02</v>
          </cell>
          <cell r="P5">
            <v>23615.23</v>
          </cell>
          <cell r="R5">
            <v>38145.919999999998</v>
          </cell>
          <cell r="S5">
            <v>0</v>
          </cell>
          <cell r="T5">
            <v>52049</v>
          </cell>
        </row>
        <row r="6">
          <cell r="D6">
            <v>1513904.6685451549</v>
          </cell>
          <cell r="E6">
            <v>-299837.04333333333</v>
          </cell>
          <cell r="G6">
            <v>244005.98807904756</v>
          </cell>
          <cell r="H6">
            <v>0</v>
          </cell>
          <cell r="J6">
            <v>12485.44</v>
          </cell>
          <cell r="K6">
            <v>8782.26</v>
          </cell>
          <cell r="L6">
            <v>2769.34</v>
          </cell>
          <cell r="M6">
            <v>9339</v>
          </cell>
          <cell r="N6">
            <v>0</v>
          </cell>
          <cell r="O6">
            <v>11234.82</v>
          </cell>
          <cell r="P6">
            <v>28509.82</v>
          </cell>
          <cell r="R6">
            <v>46052.2</v>
          </cell>
          <cell r="S6">
            <v>0</v>
          </cell>
          <cell r="T6">
            <v>0</v>
          </cell>
        </row>
        <row r="7">
          <cell r="D7">
            <v>2031204.8995268173</v>
          </cell>
          <cell r="E7">
            <v>-97567.693333333344</v>
          </cell>
          <cell r="G7">
            <v>288393.56284804334</v>
          </cell>
          <cell r="H7">
            <v>0</v>
          </cell>
          <cell r="J7">
            <v>21491.34</v>
          </cell>
          <cell r="K7">
            <v>10598.77</v>
          </cell>
          <cell r="L7">
            <v>3686.63</v>
          </cell>
          <cell r="M7">
            <v>12194.76</v>
          </cell>
          <cell r="N7">
            <v>0</v>
          </cell>
          <cell r="O7">
            <v>15434.19</v>
          </cell>
          <cell r="P7">
            <v>39166.28</v>
          </cell>
          <cell r="R7">
            <v>63265.69</v>
          </cell>
          <cell r="S7">
            <v>0</v>
          </cell>
          <cell r="T7">
            <v>311126</v>
          </cell>
        </row>
        <row r="8">
          <cell r="D8">
            <v>2348434.8276311401</v>
          </cell>
          <cell r="E8">
            <v>-188662.78333333333</v>
          </cell>
          <cell r="G8">
            <v>334480.98592916242</v>
          </cell>
          <cell r="H8">
            <v>0</v>
          </cell>
          <cell r="J8">
            <v>24430.47</v>
          </cell>
          <cell r="K8">
            <v>12416.62</v>
          </cell>
          <cell r="L8">
            <v>4148.1000000000004</v>
          </cell>
          <cell r="M8">
            <v>305561.15000000002</v>
          </cell>
          <cell r="N8">
            <v>0</v>
          </cell>
          <cell r="O8">
            <v>19163.259999999998</v>
          </cell>
          <cell r="P8">
            <v>48629.26</v>
          </cell>
          <cell r="R8">
            <v>78551.34</v>
          </cell>
          <cell r="S8">
            <v>71659</v>
          </cell>
          <cell r="T8">
            <v>12198</v>
          </cell>
        </row>
        <row r="9">
          <cell r="D9">
            <v>1497256.1994013889</v>
          </cell>
          <cell r="E9">
            <v>-72440.633333333331</v>
          </cell>
          <cell r="G9">
            <v>288063.81923897017</v>
          </cell>
          <cell r="H9">
            <v>0</v>
          </cell>
          <cell r="J9">
            <v>15527.26</v>
          </cell>
          <cell r="K9">
            <v>7867.84</v>
          </cell>
          <cell r="L9">
            <v>2766.41</v>
          </cell>
          <cell r="M9">
            <v>179200.32</v>
          </cell>
          <cell r="N9">
            <v>151847.94</v>
          </cell>
          <cell r="O9">
            <v>11263.48</v>
          </cell>
          <cell r="P9">
            <v>28582.54</v>
          </cell>
          <cell r="R9">
            <v>46169.67</v>
          </cell>
          <cell r="S9">
            <v>0</v>
          </cell>
          <cell r="T9">
            <v>0</v>
          </cell>
        </row>
        <row r="10">
          <cell r="D10">
            <v>2460410.4783921549</v>
          </cell>
          <cell r="E10">
            <v>-123728.37333333334</v>
          </cell>
          <cell r="G10">
            <v>577197.67986747657</v>
          </cell>
          <cell r="H10">
            <v>0</v>
          </cell>
          <cell r="J10">
            <v>28601.64</v>
          </cell>
          <cell r="K10">
            <v>12399.23</v>
          </cell>
          <cell r="L10">
            <v>4042.99</v>
          </cell>
          <cell r="M10">
            <v>13205.4</v>
          </cell>
          <cell r="N10">
            <v>0</v>
          </cell>
          <cell r="O10">
            <v>16300.6</v>
          </cell>
          <cell r="P10">
            <v>41364.89</v>
          </cell>
          <cell r="R10">
            <v>66817.119999999995</v>
          </cell>
          <cell r="S10">
            <v>0</v>
          </cell>
          <cell r="T10">
            <v>0</v>
          </cell>
        </row>
        <row r="11">
          <cell r="D11">
            <v>1027322.6287746568</v>
          </cell>
          <cell r="E11">
            <v>-36264.053333333337</v>
          </cell>
          <cell r="G11">
            <v>80131.658481949271</v>
          </cell>
          <cell r="H11">
            <v>-26428.7</v>
          </cell>
          <cell r="J11">
            <v>10866.1</v>
          </cell>
          <cell r="K11">
            <v>5345.62</v>
          </cell>
          <cell r="L11">
            <v>1896.34</v>
          </cell>
          <cell r="M11">
            <v>110639.82</v>
          </cell>
          <cell r="N11">
            <v>0</v>
          </cell>
          <cell r="O11">
            <v>6227.88</v>
          </cell>
          <cell r="P11">
            <v>15804.05</v>
          </cell>
          <cell r="R11">
            <v>25528.45</v>
          </cell>
          <cell r="S11">
            <v>104</v>
          </cell>
          <cell r="T11">
            <v>206646</v>
          </cell>
        </row>
        <row r="12">
          <cell r="D12">
            <v>1560903.1587464355</v>
          </cell>
          <cell r="E12">
            <v>-100613.93666666666</v>
          </cell>
          <cell r="G12">
            <v>233982.90655773098</v>
          </cell>
          <cell r="H12">
            <v>-52876.38</v>
          </cell>
          <cell r="J12">
            <v>16202.98</v>
          </cell>
          <cell r="K12">
            <v>8229.39</v>
          </cell>
          <cell r="L12">
            <v>2821.7</v>
          </cell>
          <cell r="M12">
            <v>12101.08</v>
          </cell>
          <cell r="N12">
            <v>0</v>
          </cell>
          <cell r="O12">
            <v>15284.53</v>
          </cell>
          <cell r="P12">
            <v>38786.49</v>
          </cell>
          <cell r="R12">
            <v>62652.21</v>
          </cell>
          <cell r="S12">
            <v>0</v>
          </cell>
          <cell r="T12">
            <v>0</v>
          </cell>
        </row>
        <row r="13">
          <cell r="D13">
            <v>3386057.9370328691</v>
          </cell>
          <cell r="E13">
            <v>-193237.51333333334</v>
          </cell>
          <cell r="G13">
            <v>466033.10034586344</v>
          </cell>
          <cell r="H13">
            <v>0</v>
          </cell>
          <cell r="J13">
            <v>34004.92</v>
          </cell>
          <cell r="K13">
            <v>18020.740000000002</v>
          </cell>
          <cell r="L13">
            <v>6363.07</v>
          </cell>
          <cell r="M13">
            <v>17236.8</v>
          </cell>
          <cell r="N13">
            <v>0</v>
          </cell>
          <cell r="O13">
            <v>19462.57</v>
          </cell>
          <cell r="P13">
            <v>49388.81</v>
          </cell>
          <cell r="R13">
            <v>79778.25</v>
          </cell>
          <cell r="S13">
            <v>0</v>
          </cell>
          <cell r="T13">
            <v>0</v>
          </cell>
        </row>
        <row r="14">
          <cell r="D14">
            <v>803392.71859941108</v>
          </cell>
          <cell r="E14">
            <v>-25528.636666666669</v>
          </cell>
          <cell r="G14">
            <v>94231.1926424884</v>
          </cell>
          <cell r="H14">
            <v>-29286.5</v>
          </cell>
          <cell r="J14">
            <v>7921.39</v>
          </cell>
          <cell r="K14">
            <v>4277.01</v>
          </cell>
          <cell r="L14">
            <v>1581.56</v>
          </cell>
          <cell r="M14">
            <v>3220.14</v>
          </cell>
          <cell r="N14">
            <v>0</v>
          </cell>
          <cell r="O14">
            <v>4224.1000000000004</v>
          </cell>
          <cell r="P14">
            <v>10719.22</v>
          </cell>
          <cell r="R14">
            <v>17314.86</v>
          </cell>
          <cell r="S14">
            <v>0</v>
          </cell>
          <cell r="T14">
            <v>0</v>
          </cell>
        </row>
        <row r="15">
          <cell r="D15">
            <v>1906941.2888368999</v>
          </cell>
          <cell r="E15">
            <v>-66190.083333333328</v>
          </cell>
          <cell r="G15">
            <v>282223.64078271674</v>
          </cell>
          <cell r="H15">
            <v>0</v>
          </cell>
          <cell r="J15">
            <v>22588.03</v>
          </cell>
          <cell r="K15">
            <v>9501.7999999999993</v>
          </cell>
          <cell r="L15">
            <v>3137.34</v>
          </cell>
          <cell r="M15">
            <v>8654.93</v>
          </cell>
          <cell r="N15">
            <v>0</v>
          </cell>
          <cell r="O15">
            <v>10842.79</v>
          </cell>
          <cell r="P15">
            <v>27515</v>
          </cell>
          <cell r="R15">
            <v>44445.26</v>
          </cell>
          <cell r="S15">
            <v>32717</v>
          </cell>
          <cell r="T15">
            <v>0</v>
          </cell>
        </row>
        <row r="16">
          <cell r="D16">
            <v>3450096.8742205519</v>
          </cell>
          <cell r="E16">
            <v>-905568.41</v>
          </cell>
          <cell r="G16">
            <v>531448.07175442902</v>
          </cell>
          <cell r="H16">
            <v>-412707.52</v>
          </cell>
          <cell r="J16">
            <v>26154.57</v>
          </cell>
          <cell r="K16">
            <v>20677.2</v>
          </cell>
          <cell r="L16">
            <v>6147.77</v>
          </cell>
          <cell r="M16">
            <v>22224.71</v>
          </cell>
          <cell r="N16">
            <v>0</v>
          </cell>
          <cell r="O16">
            <v>26363.47</v>
          </cell>
          <cell r="P16">
            <v>66900.740000000005</v>
          </cell>
          <cell r="R16">
            <v>108065.45</v>
          </cell>
          <cell r="S16">
            <v>0</v>
          </cell>
          <cell r="T16">
            <v>286916</v>
          </cell>
        </row>
        <row r="17">
          <cell r="D17">
            <v>1905590.2701315517</v>
          </cell>
          <cell r="E17">
            <v>-199988.38333333333</v>
          </cell>
          <cell r="G17">
            <v>353730.08820656379</v>
          </cell>
          <cell r="H17">
            <v>0</v>
          </cell>
          <cell r="J17">
            <v>18890.25</v>
          </cell>
          <cell r="K17">
            <v>10292.879999999999</v>
          </cell>
          <cell r="L17">
            <v>3402.84</v>
          </cell>
          <cell r="M17">
            <v>15038.05</v>
          </cell>
          <cell r="N17">
            <v>0</v>
          </cell>
          <cell r="O17">
            <v>18867.990000000002</v>
          </cell>
          <cell r="P17">
            <v>47879.97</v>
          </cell>
          <cell r="R17">
            <v>77341.009999999995</v>
          </cell>
          <cell r="S17">
            <v>0</v>
          </cell>
          <cell r="T17">
            <v>0</v>
          </cell>
        </row>
        <row r="18">
          <cell r="D18">
            <v>1797414.8007194968</v>
          </cell>
          <cell r="E18">
            <v>-74321.796666666676</v>
          </cell>
          <cell r="G18">
            <v>248816.80251530619</v>
          </cell>
          <cell r="H18">
            <v>-101357.9</v>
          </cell>
          <cell r="J18">
            <v>21152.79</v>
          </cell>
          <cell r="K18">
            <v>8994.16</v>
          </cell>
          <cell r="L18">
            <v>2950.68</v>
          </cell>
          <cell r="M18">
            <v>201958.83</v>
          </cell>
          <cell r="N18">
            <v>0</v>
          </cell>
          <cell r="O18">
            <v>12980.08</v>
          </cell>
          <cell r="P18">
            <v>32938.65</v>
          </cell>
          <cell r="R18">
            <v>53206.13</v>
          </cell>
          <cell r="S18">
            <v>0</v>
          </cell>
          <cell r="T18">
            <v>0</v>
          </cell>
        </row>
        <row r="19">
          <cell r="D19">
            <v>2657742.5713112587</v>
          </cell>
          <cell r="E19">
            <v>-169253.73</v>
          </cell>
          <cell r="G19">
            <v>459699.15591675771</v>
          </cell>
          <cell r="H19">
            <v>-87367.58</v>
          </cell>
          <cell r="J19">
            <v>28333.85</v>
          </cell>
          <cell r="K19">
            <v>13880.43</v>
          </cell>
          <cell r="L19">
            <v>4690.6499999999996</v>
          </cell>
          <cell r="M19">
            <v>19591.53</v>
          </cell>
          <cell r="N19">
            <v>0</v>
          </cell>
          <cell r="O19">
            <v>23080.9</v>
          </cell>
          <cell r="P19">
            <v>58570.79</v>
          </cell>
          <cell r="R19">
            <v>94609.99</v>
          </cell>
          <cell r="S19">
            <v>0</v>
          </cell>
          <cell r="T19">
            <v>540928</v>
          </cell>
        </row>
        <row r="20">
          <cell r="D20">
            <v>1830658.7572062807</v>
          </cell>
          <cell r="E20">
            <v>-175184.47999999998</v>
          </cell>
          <cell r="G20">
            <v>213722.82919192064</v>
          </cell>
          <cell r="H20">
            <v>-82518.14</v>
          </cell>
          <cell r="J20">
            <v>16766.84</v>
          </cell>
          <cell r="K20">
            <v>10107.540000000001</v>
          </cell>
          <cell r="L20">
            <v>3529.44</v>
          </cell>
          <cell r="M20">
            <v>7332.75</v>
          </cell>
          <cell r="N20">
            <v>0</v>
          </cell>
          <cell r="O20">
            <v>9120.91</v>
          </cell>
          <cell r="P20">
            <v>23145.5</v>
          </cell>
          <cell r="R20">
            <v>37387.17</v>
          </cell>
          <cell r="S20">
            <v>3770</v>
          </cell>
          <cell r="T20">
            <v>0</v>
          </cell>
        </row>
        <row r="21">
          <cell r="D21">
            <v>5698852.9790530372</v>
          </cell>
          <cell r="E21">
            <v>-1070336.5366666666</v>
          </cell>
          <cell r="G21">
            <v>918750.00275753206</v>
          </cell>
          <cell r="H21">
            <v>-496069.3</v>
          </cell>
          <cell r="J21">
            <v>49441.91</v>
          </cell>
          <cell r="K21">
            <v>32566.34</v>
          </cell>
          <cell r="L21">
            <v>10174.6</v>
          </cell>
          <cell r="M21">
            <v>35632.49</v>
          </cell>
          <cell r="N21">
            <v>0</v>
          </cell>
          <cell r="O21">
            <v>41554.61</v>
          </cell>
          <cell r="P21">
            <v>105450.23</v>
          </cell>
          <cell r="R21">
            <v>170334.83</v>
          </cell>
          <cell r="S21">
            <v>94278</v>
          </cell>
          <cell r="T21">
            <v>263889</v>
          </cell>
        </row>
        <row r="22">
          <cell r="D22">
            <v>1174752.8399166586</v>
          </cell>
          <cell r="E22">
            <v>-30712.25333333333</v>
          </cell>
          <cell r="G22">
            <v>155438.52114991628</v>
          </cell>
          <cell r="H22">
            <v>-16826.259999999998</v>
          </cell>
          <cell r="J22">
            <v>13002.8</v>
          </cell>
          <cell r="K22">
            <v>5999.82</v>
          </cell>
          <cell r="L22">
            <v>2102.12</v>
          </cell>
          <cell r="M22">
            <v>3957.49</v>
          </cell>
          <cell r="N22">
            <v>0</v>
          </cell>
          <cell r="O22">
            <v>5012.5200000000004</v>
          </cell>
          <cell r="P22">
            <v>12719.92</v>
          </cell>
          <cell r="R22">
            <v>20546.62</v>
          </cell>
          <cell r="S22">
            <v>0</v>
          </cell>
          <cell r="T22">
            <v>0</v>
          </cell>
        </row>
        <row r="23">
          <cell r="D23">
            <v>11090177.690304756</v>
          </cell>
          <cell r="E23">
            <v>-1806140.4100000001</v>
          </cell>
          <cell r="G23">
            <v>1733084.3403649731</v>
          </cell>
          <cell r="H23">
            <v>0</v>
          </cell>
          <cell r="J23">
            <v>100508.31</v>
          </cell>
          <cell r="K23">
            <v>62301.69</v>
          </cell>
          <cell r="L23">
            <v>19775.77</v>
          </cell>
          <cell r="M23">
            <v>65935.91</v>
          </cell>
          <cell r="N23">
            <v>0</v>
          </cell>
          <cell r="O23">
            <v>74762.36</v>
          </cell>
          <cell r="P23">
            <v>189719.23</v>
          </cell>
          <cell r="R23">
            <v>306455.40999999997</v>
          </cell>
          <cell r="S23">
            <v>0</v>
          </cell>
          <cell r="T23">
            <v>394203</v>
          </cell>
        </row>
        <row r="24">
          <cell r="D24">
            <v>2664880.0128720729</v>
          </cell>
          <cell r="E24">
            <v>-165119.15666666665</v>
          </cell>
          <cell r="G24">
            <v>890578.5586379366</v>
          </cell>
          <cell r="H24">
            <v>-593772.56000000006</v>
          </cell>
          <cell r="J24">
            <v>28812.26</v>
          </cell>
          <cell r="K24">
            <v>13842.46</v>
          </cell>
          <cell r="L24">
            <v>4650.07</v>
          </cell>
          <cell r="M24">
            <v>19940.02</v>
          </cell>
          <cell r="N24">
            <v>0</v>
          </cell>
          <cell r="O24">
            <v>26111.01</v>
          </cell>
          <cell r="P24">
            <v>66260.08</v>
          </cell>
          <cell r="R24">
            <v>107030.58</v>
          </cell>
          <cell r="S24">
            <v>103325</v>
          </cell>
          <cell r="T24">
            <v>0</v>
          </cell>
        </row>
        <row r="25">
          <cell r="D25">
            <v>1598971.9932407015</v>
          </cell>
          <cell r="E25">
            <v>-76141.683333333334</v>
          </cell>
          <cell r="G25">
            <v>263561.16891343519</v>
          </cell>
          <cell r="H25">
            <v>-40448.639999999999</v>
          </cell>
          <cell r="J25">
            <v>16525.849999999999</v>
          </cell>
          <cell r="K25">
            <v>8410.65</v>
          </cell>
          <cell r="L25">
            <v>2966.22</v>
          </cell>
          <cell r="M25">
            <v>9367.36</v>
          </cell>
          <cell r="N25">
            <v>0</v>
          </cell>
          <cell r="O25">
            <v>11429.89</v>
          </cell>
          <cell r="P25">
            <v>29004.84</v>
          </cell>
          <cell r="R25">
            <v>46851.81</v>
          </cell>
          <cell r="S25">
            <v>0</v>
          </cell>
          <cell r="T25">
            <v>0</v>
          </cell>
        </row>
        <row r="26">
          <cell r="D26">
            <v>1113278.8730573847</v>
          </cell>
          <cell r="E26">
            <v>-57233.496666666666</v>
          </cell>
          <cell r="G26">
            <v>251486.45245566531</v>
          </cell>
          <cell r="H26">
            <v>0</v>
          </cell>
          <cell r="J26">
            <v>10670.43</v>
          </cell>
          <cell r="K26">
            <v>6005.88</v>
          </cell>
          <cell r="L26">
            <v>2188.34</v>
          </cell>
          <cell r="M26">
            <v>214179.17</v>
          </cell>
          <cell r="N26">
            <v>0</v>
          </cell>
          <cell r="O26">
            <v>11203.23</v>
          </cell>
          <cell r="P26">
            <v>28429.65</v>
          </cell>
          <cell r="R26">
            <v>45922.7</v>
          </cell>
          <cell r="S26">
            <v>0</v>
          </cell>
          <cell r="T26">
            <v>0</v>
          </cell>
        </row>
        <row r="27">
          <cell r="D27">
            <v>4087491.9938021731</v>
          </cell>
          <cell r="E27">
            <v>-282966.26</v>
          </cell>
          <cell r="G27">
            <v>704824.90068946255</v>
          </cell>
          <cell r="H27">
            <v>0</v>
          </cell>
          <cell r="J27">
            <v>48453.38</v>
          </cell>
          <cell r="K27">
            <v>20528.27</v>
          </cell>
          <cell r="L27">
            <v>6382.73</v>
          </cell>
          <cell r="M27">
            <v>933308.39</v>
          </cell>
          <cell r="N27">
            <v>0</v>
          </cell>
          <cell r="O27">
            <v>53861.39</v>
          </cell>
          <cell r="P27">
            <v>136680.28</v>
          </cell>
          <cell r="R27">
            <v>220781.05</v>
          </cell>
          <cell r="S27">
            <v>0</v>
          </cell>
          <cell r="T27">
            <v>54262</v>
          </cell>
        </row>
        <row r="28">
          <cell r="D28">
            <v>1231177.8286583396</v>
          </cell>
          <cell r="E28">
            <v>-39451.74</v>
          </cell>
          <cell r="G28">
            <v>157107.67505548062</v>
          </cell>
          <cell r="H28">
            <v>0</v>
          </cell>
          <cell r="J28">
            <v>13934.44</v>
          </cell>
          <cell r="K28">
            <v>6243.35</v>
          </cell>
          <cell r="L28">
            <v>2136.83</v>
          </cell>
          <cell r="M28">
            <v>115066.12</v>
          </cell>
          <cell r="N28">
            <v>0</v>
          </cell>
          <cell r="O28">
            <v>7145.72</v>
          </cell>
          <cell r="P28">
            <v>18133.2</v>
          </cell>
          <cell r="R28">
            <v>29290.74</v>
          </cell>
          <cell r="S28">
            <v>0</v>
          </cell>
          <cell r="T28">
            <v>0</v>
          </cell>
        </row>
        <row r="29">
          <cell r="D29">
            <v>869665.11617225618</v>
          </cell>
          <cell r="E29">
            <v>-27206.906666666666</v>
          </cell>
          <cell r="G29">
            <v>135647.179576503</v>
          </cell>
          <cell r="H29">
            <v>0</v>
          </cell>
          <cell r="J29">
            <v>8968.51</v>
          </cell>
          <cell r="K29">
            <v>4561.01</v>
          </cell>
          <cell r="L29">
            <v>1650.31</v>
          </cell>
          <cell r="M29">
            <v>3284.59</v>
          </cell>
          <cell r="N29">
            <v>0</v>
          </cell>
          <cell r="O29">
            <v>3981.14</v>
          </cell>
          <cell r="P29">
            <v>10102.66</v>
          </cell>
          <cell r="R29">
            <v>16318.93</v>
          </cell>
          <cell r="S29">
            <v>0</v>
          </cell>
          <cell r="T29">
            <v>0</v>
          </cell>
        </row>
        <row r="30">
          <cell r="D30">
            <v>2162961.9504276328</v>
          </cell>
          <cell r="E30">
            <v>-128600.50666666667</v>
          </cell>
          <cell r="G30">
            <v>347311.30058971304</v>
          </cell>
          <cell r="H30">
            <v>-70829</v>
          </cell>
          <cell r="J30">
            <v>24903.11</v>
          </cell>
          <cell r="K30">
            <v>10965.58</v>
          </cell>
          <cell r="L30">
            <v>3545.32</v>
          </cell>
          <cell r="M30">
            <v>420390.92</v>
          </cell>
          <cell r="N30">
            <v>0</v>
          </cell>
          <cell r="O30">
            <v>24371.95</v>
          </cell>
          <cell r="P30">
            <v>61846.99</v>
          </cell>
          <cell r="R30">
            <v>99902.07</v>
          </cell>
          <cell r="S30">
            <v>0</v>
          </cell>
          <cell r="T30">
            <v>0</v>
          </cell>
        </row>
        <row r="31">
          <cell r="D31">
            <v>6461151.2009515893</v>
          </cell>
          <cell r="E31">
            <v>-1750955.67</v>
          </cell>
          <cell r="G31">
            <v>1040383.6958519842</v>
          </cell>
          <cell r="H31">
            <v>-784346.98</v>
          </cell>
          <cell r="J31">
            <v>49946.43</v>
          </cell>
          <cell r="K31">
            <v>38621.01</v>
          </cell>
          <cell r="L31">
            <v>11228.08</v>
          </cell>
          <cell r="M31">
            <v>43292.25</v>
          </cell>
          <cell r="N31">
            <v>0</v>
          </cell>
          <cell r="O31">
            <v>49304.25</v>
          </cell>
          <cell r="P31">
            <v>125115.94</v>
          </cell>
          <cell r="R31">
            <v>202101.06</v>
          </cell>
          <cell r="S31">
            <v>4619</v>
          </cell>
          <cell r="T31">
            <v>8094</v>
          </cell>
        </row>
        <row r="32">
          <cell r="D32">
            <v>1166634.6713168263</v>
          </cell>
          <cell r="E32">
            <v>-19866.34</v>
          </cell>
          <cell r="G32">
            <v>49198.434877696025</v>
          </cell>
          <cell r="H32">
            <v>0</v>
          </cell>
          <cell r="J32">
            <v>12859.59</v>
          </cell>
          <cell r="K32">
            <v>5954.98</v>
          </cell>
          <cell r="L32">
            <v>2121.44</v>
          </cell>
          <cell r="M32">
            <v>2534.77</v>
          </cell>
          <cell r="N32">
            <v>0</v>
          </cell>
          <cell r="O32">
            <v>3299.34</v>
          </cell>
          <cell r="P32">
            <v>8372.5</v>
          </cell>
          <cell r="R32">
            <v>13524.19</v>
          </cell>
          <cell r="S32">
            <v>3292</v>
          </cell>
          <cell r="T32">
            <v>0</v>
          </cell>
        </row>
        <row r="33">
          <cell r="D33">
            <v>873416.59973692999</v>
          </cell>
          <cell r="E33">
            <v>-48619.886666666665</v>
          </cell>
          <cell r="G33">
            <v>389554.84976285434</v>
          </cell>
          <cell r="H33">
            <v>-23001.82</v>
          </cell>
          <cell r="J33">
            <v>8743.84</v>
          </cell>
          <cell r="K33">
            <v>4651.68</v>
          </cell>
          <cell r="L33">
            <v>1648.63</v>
          </cell>
          <cell r="M33">
            <v>2148.48</v>
          </cell>
          <cell r="N33">
            <v>0</v>
          </cell>
          <cell r="O33">
            <v>2498</v>
          </cell>
          <cell r="P33">
            <v>6338.99</v>
          </cell>
          <cell r="R33">
            <v>10239.44</v>
          </cell>
          <cell r="S33">
            <v>0</v>
          </cell>
          <cell r="T33">
            <v>17547</v>
          </cell>
        </row>
        <row r="34">
          <cell r="D34">
            <v>2247239.5242448859</v>
          </cell>
          <cell r="E34">
            <v>-144679.71666666667</v>
          </cell>
          <cell r="G34">
            <v>341117.74327495479</v>
          </cell>
          <cell r="H34">
            <v>-75985.72</v>
          </cell>
          <cell r="J34">
            <v>22875.5</v>
          </cell>
          <cell r="K34">
            <v>11926.11</v>
          </cell>
          <cell r="L34">
            <v>4134.8599999999997</v>
          </cell>
          <cell r="M34">
            <v>14929.34</v>
          </cell>
          <cell r="N34">
            <v>0</v>
          </cell>
          <cell r="O34">
            <v>18996.189999999999</v>
          </cell>
          <cell r="P34">
            <v>48205.3</v>
          </cell>
          <cell r="R34">
            <v>77866.52</v>
          </cell>
          <cell r="S34">
            <v>0</v>
          </cell>
          <cell r="T34">
            <v>0</v>
          </cell>
        </row>
        <row r="35">
          <cell r="D35">
            <v>5043657.7023824956</v>
          </cell>
          <cell r="E35">
            <v>-426207.52666666667</v>
          </cell>
          <cell r="G35">
            <v>1453675.0438143129</v>
          </cell>
          <cell r="H35">
            <v>-367.34</v>
          </cell>
          <cell r="J35">
            <v>56371.79</v>
          </cell>
          <cell r="K35">
            <v>26014.560000000001</v>
          </cell>
          <cell r="L35">
            <v>8236.56</v>
          </cell>
          <cell r="M35">
            <v>1442056.67</v>
          </cell>
          <cell r="N35">
            <v>0</v>
          </cell>
          <cell r="O35">
            <v>80711.960000000006</v>
          </cell>
          <cell r="P35">
            <v>204817.1</v>
          </cell>
          <cell r="R35">
            <v>330843.15999999997</v>
          </cell>
          <cell r="S35">
            <v>74739</v>
          </cell>
          <cell r="T35">
            <v>0</v>
          </cell>
        </row>
        <row r="36">
          <cell r="D36">
            <v>2212046.3123263842</v>
          </cell>
          <cell r="E36">
            <v>-113475.60333333333</v>
          </cell>
          <cell r="G36">
            <v>352190.52020033769</v>
          </cell>
          <cell r="H36">
            <v>0</v>
          </cell>
          <cell r="J36">
            <v>23251.33</v>
          </cell>
          <cell r="K36">
            <v>11577.6</v>
          </cell>
          <cell r="L36">
            <v>4022.1</v>
          </cell>
          <cell r="M36">
            <v>13673.77</v>
          </cell>
          <cell r="N36">
            <v>0</v>
          </cell>
          <cell r="O36">
            <v>16519.849999999999</v>
          </cell>
          <cell r="P36">
            <v>41921.26</v>
          </cell>
          <cell r="R36">
            <v>67715.839999999997</v>
          </cell>
          <cell r="S36">
            <v>0</v>
          </cell>
          <cell r="T36">
            <v>80670</v>
          </cell>
        </row>
        <row r="37">
          <cell r="D37">
            <v>832841.54569618811</v>
          </cell>
          <cell r="E37">
            <v>-26668.456666666665</v>
          </cell>
          <cell r="G37">
            <v>174815.01878428287</v>
          </cell>
          <cell r="H37">
            <v>-167943</v>
          </cell>
          <cell r="J37">
            <v>8318.35</v>
          </cell>
          <cell r="K37">
            <v>4415.53</v>
          </cell>
          <cell r="L37">
            <v>1622.06</v>
          </cell>
          <cell r="M37">
            <v>3192.64</v>
          </cell>
          <cell r="N37">
            <v>0</v>
          </cell>
          <cell r="O37">
            <v>4200.99</v>
          </cell>
          <cell r="P37">
            <v>10660.56</v>
          </cell>
          <cell r="R37">
            <v>17220.099999999999</v>
          </cell>
          <cell r="S37">
            <v>0</v>
          </cell>
          <cell r="T37">
            <v>0</v>
          </cell>
        </row>
        <row r="38">
          <cell r="D38">
            <v>3678167.9425171968</v>
          </cell>
          <cell r="E38">
            <v>-391596.87333333335</v>
          </cell>
          <cell r="G38">
            <v>684141.65270280908</v>
          </cell>
          <cell r="H38">
            <v>-197847.84</v>
          </cell>
          <cell r="J38">
            <v>37569.21</v>
          </cell>
          <cell r="K38">
            <v>19681.82</v>
          </cell>
          <cell r="L38">
            <v>6378.4</v>
          </cell>
          <cell r="M38">
            <v>31555.11</v>
          </cell>
          <cell r="N38">
            <v>0</v>
          </cell>
          <cell r="O38">
            <v>38216.959999999999</v>
          </cell>
          <cell r="P38">
            <v>96980.52</v>
          </cell>
          <cell r="R38">
            <v>156653.62</v>
          </cell>
          <cell r="S38">
            <v>0</v>
          </cell>
          <cell r="T38">
            <v>0</v>
          </cell>
        </row>
        <row r="39">
          <cell r="D39">
            <v>1256975.5289138635</v>
          </cell>
          <cell r="E39">
            <v>-58311.296666666669</v>
          </cell>
          <cell r="G39">
            <v>212339.83189908773</v>
          </cell>
          <cell r="H39">
            <v>0</v>
          </cell>
          <cell r="J39">
            <v>12787.92</v>
          </cell>
          <cell r="K39">
            <v>6645.17</v>
          </cell>
          <cell r="L39">
            <v>2367.87</v>
          </cell>
          <cell r="M39">
            <v>6194.49</v>
          </cell>
          <cell r="N39">
            <v>0</v>
          </cell>
          <cell r="O39">
            <v>7705.91</v>
          </cell>
          <cell r="P39">
            <v>19554.75</v>
          </cell>
          <cell r="R39">
            <v>31586.99</v>
          </cell>
          <cell r="S39">
            <v>50424</v>
          </cell>
          <cell r="T39">
            <v>111248</v>
          </cell>
        </row>
        <row r="40">
          <cell r="D40">
            <v>975251.48270919919</v>
          </cell>
          <cell r="E40">
            <v>-25263.146666666667</v>
          </cell>
          <cell r="G40">
            <v>94654.52155568717</v>
          </cell>
          <cell r="H40">
            <v>0</v>
          </cell>
          <cell r="J40">
            <v>9981.68</v>
          </cell>
          <cell r="K40">
            <v>5121.67</v>
          </cell>
          <cell r="L40">
            <v>1875.24</v>
          </cell>
          <cell r="M40">
            <v>3032.36</v>
          </cell>
          <cell r="N40">
            <v>0</v>
          </cell>
          <cell r="O40">
            <v>3732.44</v>
          </cell>
          <cell r="P40">
            <v>9471.56</v>
          </cell>
          <cell r="R40">
            <v>15299.52</v>
          </cell>
          <cell r="S40">
            <v>8144</v>
          </cell>
          <cell r="T40">
            <v>0</v>
          </cell>
        </row>
        <row r="41">
          <cell r="D41">
            <v>2291363.6212342256</v>
          </cell>
          <cell r="E41">
            <v>-134724.36666666667</v>
          </cell>
          <cell r="G41">
            <v>334568.02116075752</v>
          </cell>
          <cell r="H41">
            <v>0</v>
          </cell>
          <cell r="J41">
            <v>24346.86</v>
          </cell>
          <cell r="K41">
            <v>11967.73</v>
          </cell>
          <cell r="L41">
            <v>4083.64</v>
          </cell>
          <cell r="M41">
            <v>15046.65</v>
          </cell>
          <cell r="N41">
            <v>0</v>
          </cell>
          <cell r="O41">
            <v>18583.59</v>
          </cell>
          <cell r="P41">
            <v>47158.27</v>
          </cell>
          <cell r="R41">
            <v>76175.240000000005</v>
          </cell>
          <cell r="S41">
            <v>1738</v>
          </cell>
          <cell r="T41">
            <v>503050</v>
          </cell>
        </row>
        <row r="42">
          <cell r="D42">
            <v>1708276.1238046347</v>
          </cell>
          <cell r="E42">
            <v>-140630.34333333335</v>
          </cell>
          <cell r="G42">
            <v>260896.3291644197</v>
          </cell>
          <cell r="H42">
            <v>-70008.600000000006</v>
          </cell>
          <cell r="J42">
            <v>17246.509999999998</v>
          </cell>
          <cell r="K42">
            <v>9127</v>
          </cell>
          <cell r="L42">
            <v>3092.86</v>
          </cell>
          <cell r="M42">
            <v>10151.549999999999</v>
          </cell>
          <cell r="N42">
            <v>0</v>
          </cell>
          <cell r="O42">
            <v>13239.67</v>
          </cell>
          <cell r="P42">
            <v>33597.379999999997</v>
          </cell>
          <cell r="R42">
            <v>54270.2</v>
          </cell>
          <cell r="S42">
            <v>16368</v>
          </cell>
          <cell r="T42">
            <v>136542</v>
          </cell>
        </row>
        <row r="43">
          <cell r="D43">
            <v>1662327.8009431055</v>
          </cell>
          <cell r="E43">
            <v>-93836.543333333335</v>
          </cell>
          <cell r="G43">
            <v>314677.34358206548</v>
          </cell>
          <cell r="H43">
            <v>0</v>
          </cell>
          <cell r="J43">
            <v>17888.14</v>
          </cell>
          <cell r="K43">
            <v>8638.6</v>
          </cell>
          <cell r="L43">
            <v>2936.01</v>
          </cell>
          <cell r="M43">
            <v>206349.47</v>
          </cell>
          <cell r="N43">
            <v>0</v>
          </cell>
          <cell r="O43">
            <v>13288.91</v>
          </cell>
          <cell r="P43">
            <v>33722.33</v>
          </cell>
          <cell r="R43">
            <v>54472.02</v>
          </cell>
          <cell r="S43">
            <v>0</v>
          </cell>
          <cell r="T43">
            <v>0</v>
          </cell>
        </row>
        <row r="44">
          <cell r="D44">
            <v>5688339.0496374164</v>
          </cell>
          <cell r="E44">
            <v>-1600677.4433333334</v>
          </cell>
          <cell r="G44">
            <v>849182.51687269111</v>
          </cell>
          <cell r="H44">
            <v>-701500.7</v>
          </cell>
          <cell r="J44">
            <v>39715.839999999997</v>
          </cell>
          <cell r="K44">
            <v>34810.36</v>
          </cell>
          <cell r="L44">
            <v>10422.469999999999</v>
          </cell>
          <cell r="M44">
            <v>23346.21</v>
          </cell>
          <cell r="N44">
            <v>0</v>
          </cell>
          <cell r="O44">
            <v>27659.08</v>
          </cell>
          <cell r="P44">
            <v>70188.52</v>
          </cell>
          <cell r="R44">
            <v>113376.23</v>
          </cell>
          <cell r="S44">
            <v>0</v>
          </cell>
          <cell r="T44">
            <v>1587131</v>
          </cell>
        </row>
        <row r="45">
          <cell r="D45">
            <v>2667635.7933022846</v>
          </cell>
          <cell r="E45">
            <v>-148238.36333333334</v>
          </cell>
          <cell r="G45">
            <v>413618.19351178018</v>
          </cell>
          <cell r="H45">
            <v>-80924.08</v>
          </cell>
          <cell r="J45">
            <v>30406.81</v>
          </cell>
          <cell r="K45">
            <v>13565.04</v>
          </cell>
          <cell r="L45">
            <v>4446.1499999999996</v>
          </cell>
          <cell r="M45">
            <v>19289.46</v>
          </cell>
          <cell r="N45">
            <v>0</v>
          </cell>
          <cell r="O45">
            <v>23828.959999999999</v>
          </cell>
          <cell r="P45">
            <v>60469.08</v>
          </cell>
          <cell r="R45">
            <v>97676.32</v>
          </cell>
          <cell r="S45">
            <v>23516</v>
          </cell>
          <cell r="T45">
            <v>5491</v>
          </cell>
        </row>
        <row r="46">
          <cell r="D46">
            <v>1015584.6584168797</v>
          </cell>
          <cell r="E46">
            <v>-57432.396666666667</v>
          </cell>
          <cell r="G46">
            <v>110140.84085377934</v>
          </cell>
          <cell r="H46">
            <v>0</v>
          </cell>
          <cell r="J46">
            <v>9992.92</v>
          </cell>
          <cell r="K46">
            <v>5440.14</v>
          </cell>
          <cell r="L46">
            <v>1942.6</v>
          </cell>
          <cell r="M46">
            <v>4873.6099999999997</v>
          </cell>
          <cell r="N46">
            <v>0</v>
          </cell>
          <cell r="O46">
            <v>6004.05</v>
          </cell>
          <cell r="P46">
            <v>15236.07</v>
          </cell>
          <cell r="R46">
            <v>24610.98</v>
          </cell>
          <cell r="S46">
            <v>0</v>
          </cell>
          <cell r="T46">
            <v>0</v>
          </cell>
        </row>
        <row r="47">
          <cell r="D47">
            <v>1031080.7168250877</v>
          </cell>
          <cell r="E47">
            <v>-39797.183333333334</v>
          </cell>
          <cell r="G47">
            <v>123314.19699899445</v>
          </cell>
          <cell r="H47">
            <v>0</v>
          </cell>
          <cell r="J47">
            <v>10414.68</v>
          </cell>
          <cell r="K47">
            <v>5454.43</v>
          </cell>
          <cell r="L47">
            <v>1973.45</v>
          </cell>
          <cell r="M47">
            <v>4628.68</v>
          </cell>
          <cell r="N47">
            <v>84541.35</v>
          </cell>
          <cell r="O47">
            <v>5768.7</v>
          </cell>
          <cell r="P47">
            <v>14638.82</v>
          </cell>
          <cell r="R47">
            <v>23646.240000000002</v>
          </cell>
          <cell r="S47">
            <v>596</v>
          </cell>
          <cell r="T47">
            <v>0</v>
          </cell>
        </row>
        <row r="48">
          <cell r="D48">
            <v>1953249.7692964121</v>
          </cell>
          <cell r="E48">
            <v>-327341.21000000002</v>
          </cell>
          <cell r="G48">
            <v>453713.43525038555</v>
          </cell>
          <cell r="H48">
            <v>-286910.93</v>
          </cell>
          <cell r="J48">
            <v>17140.63</v>
          </cell>
          <cell r="K48">
            <v>11081.2</v>
          </cell>
          <cell r="L48">
            <v>3550.44</v>
          </cell>
          <cell r="M48">
            <v>11686.86</v>
          </cell>
          <cell r="N48">
            <v>0</v>
          </cell>
          <cell r="O48">
            <v>14386.59</v>
          </cell>
          <cell r="P48">
            <v>36507.86</v>
          </cell>
          <cell r="R48">
            <v>58971.51</v>
          </cell>
          <cell r="S48">
            <v>0</v>
          </cell>
          <cell r="T48">
            <v>16116</v>
          </cell>
        </row>
        <row r="49">
          <cell r="D49">
            <v>1444852.7720994898</v>
          </cell>
          <cell r="E49">
            <v>-91641.056666666656</v>
          </cell>
          <cell r="G49">
            <v>128939.60570550391</v>
          </cell>
          <cell r="H49">
            <v>-41821.760000000002</v>
          </cell>
          <cell r="J49">
            <v>16246.13</v>
          </cell>
          <cell r="K49">
            <v>7399.29</v>
          </cell>
          <cell r="L49">
            <v>2416.6</v>
          </cell>
          <cell r="M49">
            <v>2313.48</v>
          </cell>
          <cell r="N49">
            <v>42254.98</v>
          </cell>
          <cell r="O49">
            <v>2961.22</v>
          </cell>
          <cell r="P49">
            <v>7514.47</v>
          </cell>
          <cell r="R49">
            <v>12138.2</v>
          </cell>
          <cell r="S49">
            <v>0</v>
          </cell>
          <cell r="T49">
            <v>0</v>
          </cell>
        </row>
        <row r="50">
          <cell r="D50">
            <v>2825107.2965997485</v>
          </cell>
          <cell r="E50">
            <v>-151667.29333333333</v>
          </cell>
          <cell r="G50">
            <v>444218.71407895989</v>
          </cell>
          <cell r="H50">
            <v>-76737.2</v>
          </cell>
          <cell r="J50">
            <v>30113.8</v>
          </cell>
          <cell r="K50">
            <v>14721.7</v>
          </cell>
          <cell r="L50">
            <v>5054.05</v>
          </cell>
          <cell r="M50">
            <v>16804.96</v>
          </cell>
          <cell r="N50">
            <v>0</v>
          </cell>
          <cell r="O50">
            <v>20225.46</v>
          </cell>
          <cell r="P50">
            <v>51324.74</v>
          </cell>
          <cell r="R50">
            <v>82905.38</v>
          </cell>
          <cell r="S50">
            <v>4018</v>
          </cell>
          <cell r="T50">
            <v>12098</v>
          </cell>
        </row>
        <row r="51">
          <cell r="D51">
            <v>1491567.3225068529</v>
          </cell>
          <cell r="E51">
            <v>-84123.103333333333</v>
          </cell>
          <cell r="G51">
            <v>201097.4834420369</v>
          </cell>
          <cell r="H51">
            <v>-138160.13</v>
          </cell>
          <cell r="J51">
            <v>16275.52</v>
          </cell>
          <cell r="K51">
            <v>7712.1</v>
          </cell>
          <cell r="L51">
            <v>2598.7399999999998</v>
          </cell>
          <cell r="M51">
            <v>8854.2999999999993</v>
          </cell>
          <cell r="N51">
            <v>0</v>
          </cell>
          <cell r="O51">
            <v>11250.7</v>
          </cell>
          <cell r="P51">
            <v>28550.12</v>
          </cell>
          <cell r="R51">
            <v>46117.3</v>
          </cell>
          <cell r="S51">
            <v>0</v>
          </cell>
          <cell r="T51">
            <v>0</v>
          </cell>
        </row>
        <row r="52">
          <cell r="D52">
            <v>2438845.9667349607</v>
          </cell>
          <cell r="E52">
            <v>-252074.15</v>
          </cell>
          <cell r="G52">
            <v>305815.15902475768</v>
          </cell>
          <cell r="H52">
            <v>-117471.14</v>
          </cell>
          <cell r="J52">
            <v>22812.05</v>
          </cell>
          <cell r="K52">
            <v>13405.31</v>
          </cell>
          <cell r="L52">
            <v>4581.78</v>
          </cell>
          <cell r="M52">
            <v>9119</v>
          </cell>
          <cell r="N52">
            <v>166555.56</v>
          </cell>
          <cell r="O52">
            <v>10644.44</v>
          </cell>
          <cell r="P52">
            <v>27011.66</v>
          </cell>
          <cell r="R52">
            <v>43632.21</v>
          </cell>
          <cell r="S52">
            <v>0</v>
          </cell>
          <cell r="T52">
            <v>0</v>
          </cell>
        </row>
        <row r="53">
          <cell r="D53">
            <v>1912646.1374073741</v>
          </cell>
          <cell r="E53">
            <v>-77372.096666666665</v>
          </cell>
          <cell r="G53">
            <v>176373.66204062011</v>
          </cell>
          <cell r="H53">
            <v>-42645.06</v>
          </cell>
          <cell r="J53">
            <v>23293.25</v>
          </cell>
          <cell r="K53">
            <v>9432.66</v>
          </cell>
          <cell r="L53">
            <v>3018.93</v>
          </cell>
          <cell r="M53">
            <v>10264.99</v>
          </cell>
          <cell r="N53">
            <v>0</v>
          </cell>
          <cell r="O53">
            <v>13640.38</v>
          </cell>
          <cell r="P53">
            <v>34614.239999999998</v>
          </cell>
          <cell r="R53">
            <v>55912.73</v>
          </cell>
          <cell r="S53">
            <v>359</v>
          </cell>
          <cell r="T53">
            <v>97796</v>
          </cell>
        </row>
        <row r="54">
          <cell r="D54">
            <v>1445075.3772688741</v>
          </cell>
          <cell r="E54">
            <v>-22279.956666666665</v>
          </cell>
          <cell r="G54">
            <v>84940.146940524573</v>
          </cell>
          <cell r="H54">
            <v>-10535.28</v>
          </cell>
          <cell r="J54">
            <v>15671.71</v>
          </cell>
          <cell r="K54">
            <v>7418.09</v>
          </cell>
          <cell r="L54">
            <v>2674.29</v>
          </cell>
          <cell r="M54">
            <v>2111.9499999999998</v>
          </cell>
          <cell r="N54">
            <v>0</v>
          </cell>
          <cell r="O54">
            <v>2554.11</v>
          </cell>
          <cell r="P54">
            <v>6481.39</v>
          </cell>
          <cell r="R54">
            <v>10469.450000000001</v>
          </cell>
          <cell r="S54">
            <v>0</v>
          </cell>
          <cell r="T54">
            <v>0</v>
          </cell>
        </row>
        <row r="55">
          <cell r="D55">
            <v>2991826.5914715594</v>
          </cell>
          <cell r="E55">
            <v>-204954.18666666668</v>
          </cell>
          <cell r="G55">
            <v>431985.88979080849</v>
          </cell>
          <cell r="H55">
            <v>-99329.66</v>
          </cell>
          <cell r="J55">
            <v>30843.22</v>
          </cell>
          <cell r="K55">
            <v>15824.93</v>
          </cell>
          <cell r="L55">
            <v>5413.59</v>
          </cell>
          <cell r="M55">
            <v>20596.16</v>
          </cell>
          <cell r="N55">
            <v>0</v>
          </cell>
          <cell r="O55">
            <v>24701.95</v>
          </cell>
          <cell r="P55">
            <v>62684.41</v>
          </cell>
          <cell r="R55">
            <v>101254.77</v>
          </cell>
          <cell r="S55">
            <v>35220</v>
          </cell>
          <cell r="T55">
            <v>1967343</v>
          </cell>
        </row>
        <row r="56">
          <cell r="D56">
            <v>5436253.1951069683</v>
          </cell>
          <cell r="E56">
            <v>-418555.08</v>
          </cell>
          <cell r="G56">
            <v>1101544.4064597511</v>
          </cell>
          <cell r="H56">
            <v>0</v>
          </cell>
          <cell r="J56">
            <v>58884.78</v>
          </cell>
          <cell r="K56">
            <v>28316.29</v>
          </cell>
          <cell r="L56">
            <v>9273.83</v>
          </cell>
          <cell r="M56">
            <v>1136092</v>
          </cell>
          <cell r="N56">
            <v>0</v>
          </cell>
          <cell r="O56">
            <v>71464.800000000003</v>
          </cell>
          <cell r="P56">
            <v>181351.22</v>
          </cell>
          <cell r="R56">
            <v>292938.48</v>
          </cell>
          <cell r="S56">
            <v>18640</v>
          </cell>
          <cell r="T56">
            <v>106028</v>
          </cell>
        </row>
        <row r="57">
          <cell r="D57">
            <v>870213.21535450011</v>
          </cell>
          <cell r="E57">
            <v>-25151.586666666666</v>
          </cell>
          <cell r="G57">
            <v>129418.14164353511</v>
          </cell>
          <cell r="H57">
            <v>0</v>
          </cell>
          <cell r="J57">
            <v>8589.7199999999993</v>
          </cell>
          <cell r="K57">
            <v>4628.12</v>
          </cell>
          <cell r="L57">
            <v>1717.55</v>
          </cell>
          <cell r="M57">
            <v>3338.3</v>
          </cell>
          <cell r="N57">
            <v>0</v>
          </cell>
          <cell r="O57">
            <v>4048.5</v>
          </cell>
          <cell r="P57">
            <v>10273.59</v>
          </cell>
          <cell r="R57">
            <v>16595.04</v>
          </cell>
          <cell r="S57">
            <v>1544</v>
          </cell>
          <cell r="T57">
            <v>0</v>
          </cell>
        </row>
        <row r="58">
          <cell r="D58">
            <v>2165038.3727951576</v>
          </cell>
          <cell r="E58">
            <v>-222314.41666666666</v>
          </cell>
          <cell r="G58">
            <v>350375.25492921966</v>
          </cell>
          <cell r="H58">
            <v>0</v>
          </cell>
          <cell r="J58">
            <v>21216.16</v>
          </cell>
          <cell r="K58">
            <v>11731.12</v>
          </cell>
          <cell r="L58">
            <v>3917.04</v>
          </cell>
          <cell r="M58">
            <v>12563.86</v>
          </cell>
          <cell r="N58">
            <v>0</v>
          </cell>
          <cell r="O58">
            <v>16042.44</v>
          </cell>
          <cell r="P58">
            <v>40709.78</v>
          </cell>
          <cell r="R58">
            <v>65758.92</v>
          </cell>
          <cell r="S58">
            <v>154652</v>
          </cell>
          <cell r="T58">
            <v>721590</v>
          </cell>
        </row>
        <row r="59">
          <cell r="D59">
            <v>840863.1247716127</v>
          </cell>
          <cell r="E59">
            <v>-22266.796666666665</v>
          </cell>
          <cell r="G59">
            <v>64261.133603651768</v>
          </cell>
          <cell r="H59">
            <v>0</v>
          </cell>
          <cell r="J59">
            <v>8094.71</v>
          </cell>
          <cell r="K59">
            <v>4505.2299999999996</v>
          </cell>
          <cell r="L59">
            <v>1697.2</v>
          </cell>
          <cell r="M59">
            <v>2467.7399999999998</v>
          </cell>
          <cell r="N59">
            <v>0</v>
          </cell>
          <cell r="O59">
            <v>2877.21</v>
          </cell>
          <cell r="P59">
            <v>7301.3</v>
          </cell>
          <cell r="R59">
            <v>11793.86</v>
          </cell>
          <cell r="S59">
            <v>0</v>
          </cell>
          <cell r="T59">
            <v>0</v>
          </cell>
        </row>
        <row r="60">
          <cell r="D60">
            <v>790487.11571289448</v>
          </cell>
          <cell r="E60">
            <v>-38544.833333333336</v>
          </cell>
          <cell r="G60">
            <v>70332.768255204122</v>
          </cell>
          <cell r="H60">
            <v>0</v>
          </cell>
          <cell r="J60">
            <v>6765.57</v>
          </cell>
          <cell r="K60">
            <v>4402.71</v>
          </cell>
          <cell r="L60">
            <v>1688.08</v>
          </cell>
          <cell r="M60">
            <v>130887.93</v>
          </cell>
          <cell r="N60">
            <v>0</v>
          </cell>
          <cell r="O60">
            <v>7431.54</v>
          </cell>
          <cell r="P60">
            <v>18858.490000000002</v>
          </cell>
          <cell r="R60">
            <v>30462.32</v>
          </cell>
          <cell r="S60">
            <v>0</v>
          </cell>
          <cell r="T60">
            <v>0</v>
          </cell>
        </row>
        <row r="61">
          <cell r="D61">
            <v>3824007.7658120971</v>
          </cell>
          <cell r="E61">
            <v>-275896.86666666664</v>
          </cell>
          <cell r="G61">
            <v>746795.60517542297</v>
          </cell>
          <cell r="H61">
            <v>0</v>
          </cell>
          <cell r="J61">
            <v>41133.480000000003</v>
          </cell>
          <cell r="K61">
            <v>19946.34</v>
          </cell>
          <cell r="L61">
            <v>6613.47</v>
          </cell>
          <cell r="M61">
            <v>31353.59</v>
          </cell>
          <cell r="N61">
            <v>0</v>
          </cell>
          <cell r="O61">
            <v>37642.01</v>
          </cell>
          <cell r="P61">
            <v>95521.51</v>
          </cell>
          <cell r="R61">
            <v>154296.87</v>
          </cell>
          <cell r="S61">
            <v>37905</v>
          </cell>
          <cell r="T61">
            <v>75953</v>
          </cell>
        </row>
        <row r="62">
          <cell r="D62">
            <v>710091.33155662892</v>
          </cell>
          <cell r="E62">
            <v>-13858.526666666667</v>
          </cell>
          <cell r="G62">
            <v>47552.364117963698</v>
          </cell>
          <cell r="H62">
            <v>0</v>
          </cell>
          <cell r="J62">
            <v>6968.94</v>
          </cell>
          <cell r="K62">
            <v>3775.6</v>
          </cell>
          <cell r="L62">
            <v>1423.82</v>
          </cell>
          <cell r="M62">
            <v>38055.699999999997</v>
          </cell>
          <cell r="N62">
            <v>0</v>
          </cell>
          <cell r="O62">
            <v>2446.69</v>
          </cell>
          <cell r="P62">
            <v>6208.8</v>
          </cell>
          <cell r="R62">
            <v>10029.129999999999</v>
          </cell>
          <cell r="S62">
            <v>0</v>
          </cell>
          <cell r="T62">
            <v>0</v>
          </cell>
        </row>
        <row r="63">
          <cell r="D63">
            <v>9279475.9355568346</v>
          </cell>
          <cell r="E63">
            <v>-972736.60333333339</v>
          </cell>
          <cell r="G63">
            <v>2159809.9797094814</v>
          </cell>
          <cell r="H63">
            <v>0</v>
          </cell>
          <cell r="J63">
            <v>100994.12</v>
          </cell>
          <cell r="K63">
            <v>48558.44</v>
          </cell>
          <cell r="L63">
            <v>15137.91</v>
          </cell>
          <cell r="M63">
            <v>2037337.5</v>
          </cell>
          <cell r="N63">
            <v>0</v>
          </cell>
          <cell r="O63">
            <v>127670.79</v>
          </cell>
          <cell r="P63">
            <v>323981.26</v>
          </cell>
          <cell r="R63">
            <v>523330.24</v>
          </cell>
          <cell r="S63">
            <v>938</v>
          </cell>
          <cell r="T63">
            <v>0</v>
          </cell>
        </row>
        <row r="64">
          <cell r="D64">
            <v>1087480.396774641</v>
          </cell>
          <cell r="E64">
            <v>-64642.683333333327</v>
          </cell>
          <cell r="G64">
            <v>155290.24266942317</v>
          </cell>
          <cell r="H64">
            <v>-32805.96</v>
          </cell>
          <cell r="J64">
            <v>10709.48</v>
          </cell>
          <cell r="K64">
            <v>5827.41</v>
          </cell>
          <cell r="L64">
            <v>2071.17</v>
          </cell>
          <cell r="M64">
            <v>129268.37</v>
          </cell>
          <cell r="N64">
            <v>0</v>
          </cell>
          <cell r="O64">
            <v>7607.33</v>
          </cell>
          <cell r="P64">
            <v>19304.580000000002</v>
          </cell>
          <cell r="R64">
            <v>31182.89</v>
          </cell>
          <cell r="S64">
            <v>143663</v>
          </cell>
          <cell r="T64">
            <v>0</v>
          </cell>
        </row>
        <row r="65">
          <cell r="D65">
            <v>4836842.0594431562</v>
          </cell>
          <cell r="E65">
            <v>-797362.39666666661</v>
          </cell>
          <cell r="G65">
            <v>826868.19605936809</v>
          </cell>
          <cell r="H65">
            <v>-381062.24</v>
          </cell>
          <cell r="J65">
            <v>44197.07</v>
          </cell>
          <cell r="K65">
            <v>27120.81</v>
          </cell>
          <cell r="L65">
            <v>8544.35</v>
          </cell>
          <cell r="M65">
            <v>39576.239999999998</v>
          </cell>
          <cell r="N65">
            <v>0</v>
          </cell>
          <cell r="O65">
            <v>48161.73</v>
          </cell>
          <cell r="P65">
            <v>122216.67</v>
          </cell>
          <cell r="R65">
            <v>197417.83</v>
          </cell>
          <cell r="S65">
            <v>0</v>
          </cell>
          <cell r="T65">
            <v>0</v>
          </cell>
        </row>
        <row r="66">
          <cell r="D66">
            <v>1702033.4007009706</v>
          </cell>
          <cell r="E66">
            <v>-67811.933333333334</v>
          </cell>
          <cell r="G66">
            <v>248887.79798426564</v>
          </cell>
          <cell r="H66">
            <v>0</v>
          </cell>
          <cell r="J66">
            <v>18069.14</v>
          </cell>
          <cell r="K66">
            <v>8854.08</v>
          </cell>
          <cell r="L66">
            <v>3112.76</v>
          </cell>
          <cell r="M66">
            <v>7789.52</v>
          </cell>
          <cell r="N66">
            <v>142273.07999999999</v>
          </cell>
          <cell r="O66">
            <v>9838.7199999999993</v>
          </cell>
          <cell r="P66">
            <v>24967.03</v>
          </cell>
          <cell r="R66">
            <v>40329.49</v>
          </cell>
          <cell r="S66">
            <v>0</v>
          </cell>
          <cell r="T66">
            <v>137830</v>
          </cell>
        </row>
        <row r="67">
          <cell r="D67">
            <v>680706.2626754893</v>
          </cell>
          <cell r="E67">
            <v>-21539.746666666666</v>
          </cell>
          <cell r="G67">
            <v>113710.36329038795</v>
          </cell>
          <cell r="H67">
            <v>0</v>
          </cell>
          <cell r="J67">
            <v>6664.67</v>
          </cell>
          <cell r="K67">
            <v>3631.92</v>
          </cell>
          <cell r="L67">
            <v>1347.75</v>
          </cell>
          <cell r="M67">
            <v>1582.14</v>
          </cell>
          <cell r="N67">
            <v>0</v>
          </cell>
          <cell r="O67">
            <v>1848.3</v>
          </cell>
          <cell r="P67">
            <v>4690.3</v>
          </cell>
          <cell r="R67">
            <v>7576.29</v>
          </cell>
          <cell r="S67">
            <v>0</v>
          </cell>
          <cell r="T67">
            <v>0</v>
          </cell>
        </row>
        <row r="68">
          <cell r="D68">
            <v>2896249.0180899426</v>
          </cell>
          <cell r="E68">
            <v>-515132.80333333329</v>
          </cell>
          <cell r="G68">
            <v>464773.89524955838</v>
          </cell>
          <cell r="H68">
            <v>-241866.5</v>
          </cell>
          <cell r="J68">
            <v>26977.119999999999</v>
          </cell>
          <cell r="K68">
            <v>16195.53</v>
          </cell>
          <cell r="L68">
            <v>4944.79</v>
          </cell>
          <cell r="M68">
            <v>524114.47</v>
          </cell>
          <cell r="N68">
            <v>0</v>
          </cell>
          <cell r="O68">
            <v>29919.18</v>
          </cell>
          <cell r="P68">
            <v>75923.820000000007</v>
          </cell>
          <cell r="R68">
            <v>122640.53</v>
          </cell>
          <cell r="S68">
            <v>0</v>
          </cell>
          <cell r="T68">
            <v>0</v>
          </cell>
        </row>
        <row r="69">
          <cell r="D69">
            <v>8102007.0710234623</v>
          </cell>
          <cell r="E69">
            <v>-917742.02</v>
          </cell>
          <cell r="G69">
            <v>1095448.8366411747</v>
          </cell>
          <cell r="H69">
            <v>-443835.7</v>
          </cell>
          <cell r="J69">
            <v>79402.59</v>
          </cell>
          <cell r="K69">
            <v>44000.85</v>
          </cell>
          <cell r="L69">
            <v>14452.64</v>
          </cell>
          <cell r="M69">
            <v>51488.69</v>
          </cell>
          <cell r="N69">
            <v>0</v>
          </cell>
          <cell r="O69">
            <v>63327.17</v>
          </cell>
          <cell r="P69">
            <v>160700.93</v>
          </cell>
          <cell r="R69">
            <v>259581.85</v>
          </cell>
          <cell r="S69">
            <v>209536</v>
          </cell>
          <cell r="T69">
            <v>251437</v>
          </cell>
        </row>
        <row r="70">
          <cell r="D70">
            <v>1349782.9302779101</v>
          </cell>
          <cell r="E70">
            <v>-74576.713333333333</v>
          </cell>
          <cell r="G70">
            <v>254895.08540681645</v>
          </cell>
          <cell r="H70">
            <v>-106427.86</v>
          </cell>
          <cell r="J70">
            <v>13922.89</v>
          </cell>
          <cell r="K70">
            <v>7116.92</v>
          </cell>
          <cell r="L70">
            <v>2483.79</v>
          </cell>
          <cell r="M70">
            <v>260848.06</v>
          </cell>
          <cell r="N70">
            <v>0</v>
          </cell>
          <cell r="O70">
            <v>14197.03</v>
          </cell>
          <cell r="P70">
            <v>36026.800000000003</v>
          </cell>
          <cell r="R70">
            <v>58194.46</v>
          </cell>
          <cell r="S70">
            <v>23021</v>
          </cell>
          <cell r="T70">
            <v>0</v>
          </cell>
        </row>
        <row r="71">
          <cell r="D71">
            <v>1289969.2085661395</v>
          </cell>
          <cell r="E71">
            <v>-39785.629999999997</v>
          </cell>
          <cell r="G71">
            <v>220174.27034258706</v>
          </cell>
          <cell r="H71">
            <v>-21797.1</v>
          </cell>
          <cell r="J71">
            <v>14418.7</v>
          </cell>
          <cell r="K71">
            <v>6571.07</v>
          </cell>
          <cell r="L71">
            <v>2271.4299999999998</v>
          </cell>
          <cell r="M71">
            <v>109612.95</v>
          </cell>
          <cell r="N71">
            <v>0</v>
          </cell>
          <cell r="O71">
            <v>6997.27</v>
          </cell>
          <cell r="P71">
            <v>17756.47</v>
          </cell>
          <cell r="R71">
            <v>28682.21</v>
          </cell>
          <cell r="S71">
            <v>0</v>
          </cell>
          <cell r="T71">
            <v>79278</v>
          </cell>
        </row>
        <row r="72">
          <cell r="D72">
            <v>3717615.2744398629</v>
          </cell>
          <cell r="E72">
            <v>-787771.34333333327</v>
          </cell>
          <cell r="G72">
            <v>474453.4643412095</v>
          </cell>
          <cell r="H72">
            <v>-353752.4</v>
          </cell>
          <cell r="J72">
            <v>28344.34</v>
          </cell>
          <cell r="K72">
            <v>22029.02</v>
          </cell>
          <cell r="L72">
            <v>7046.85</v>
          </cell>
          <cell r="M72">
            <v>13366.54</v>
          </cell>
          <cell r="N72">
            <v>244135.51</v>
          </cell>
          <cell r="O72">
            <v>15803.25</v>
          </cell>
          <cell r="P72">
            <v>40102.82</v>
          </cell>
          <cell r="R72">
            <v>64778.49</v>
          </cell>
          <cell r="S72">
            <v>0</v>
          </cell>
          <cell r="T72">
            <v>0</v>
          </cell>
        </row>
        <row r="73">
          <cell r="D73">
            <v>3470824.2770495401</v>
          </cell>
          <cell r="E73">
            <v>-281195.00666666665</v>
          </cell>
          <cell r="G73">
            <v>607412.17106224608</v>
          </cell>
          <cell r="H73">
            <v>-142369.9</v>
          </cell>
          <cell r="J73">
            <v>34723.4</v>
          </cell>
          <cell r="K73">
            <v>18593.669999999998</v>
          </cell>
          <cell r="L73">
            <v>6345.4</v>
          </cell>
          <cell r="M73">
            <v>22999.45</v>
          </cell>
          <cell r="N73">
            <v>0</v>
          </cell>
          <cell r="O73">
            <v>28396.48</v>
          </cell>
          <cell r="P73">
            <v>72059.77</v>
          </cell>
          <cell r="R73">
            <v>116398.88</v>
          </cell>
          <cell r="S73">
            <v>0</v>
          </cell>
          <cell r="T73">
            <v>123400</v>
          </cell>
        </row>
        <row r="74">
          <cell r="D74">
            <v>1291529.3136474483</v>
          </cell>
          <cell r="E74">
            <v>-46905.79</v>
          </cell>
          <cell r="G74">
            <v>142699.1494708134</v>
          </cell>
          <cell r="H74">
            <v>0</v>
          </cell>
          <cell r="J74">
            <v>12965.32</v>
          </cell>
          <cell r="K74">
            <v>6842.6</v>
          </cell>
          <cell r="L74">
            <v>2491.7199999999998</v>
          </cell>
          <cell r="M74">
            <v>6067.73</v>
          </cell>
          <cell r="N74">
            <v>0</v>
          </cell>
          <cell r="O74">
            <v>7470.23</v>
          </cell>
          <cell r="P74">
            <v>18956.689999999999</v>
          </cell>
          <cell r="R74">
            <v>30620.94</v>
          </cell>
          <cell r="S74">
            <v>0</v>
          </cell>
          <cell r="T74">
            <v>0</v>
          </cell>
        </row>
        <row r="75">
          <cell r="D75">
            <v>2708330.7072031144</v>
          </cell>
          <cell r="E75">
            <v>-123295.38666666666</v>
          </cell>
          <cell r="G75">
            <v>373699.05847877508</v>
          </cell>
          <cell r="H75">
            <v>-59866.46</v>
          </cell>
          <cell r="J75">
            <v>30209.09</v>
          </cell>
          <cell r="K75">
            <v>13854.42</v>
          </cell>
          <cell r="L75">
            <v>4684.26</v>
          </cell>
          <cell r="M75">
            <v>12444.41</v>
          </cell>
          <cell r="N75">
            <v>0</v>
          </cell>
          <cell r="O75">
            <v>15735.01</v>
          </cell>
          <cell r="P75">
            <v>39929.64</v>
          </cell>
          <cell r="R75">
            <v>64498.76</v>
          </cell>
          <cell r="S75">
            <v>4981</v>
          </cell>
          <cell r="T75">
            <v>0</v>
          </cell>
        </row>
        <row r="76">
          <cell r="D76">
            <v>1407366.0417748473</v>
          </cell>
          <cell r="E76">
            <v>-84926.776666666658</v>
          </cell>
          <cell r="G76">
            <v>413072.24835691991</v>
          </cell>
          <cell r="H76">
            <v>-82262.240000000005</v>
          </cell>
          <cell r="J76">
            <v>14794.54</v>
          </cell>
          <cell r="K76">
            <v>7380.88</v>
          </cell>
          <cell r="L76">
            <v>2528.4</v>
          </cell>
          <cell r="M76">
            <v>10650</v>
          </cell>
          <cell r="N76">
            <v>0</v>
          </cell>
          <cell r="O76">
            <v>13637.59</v>
          </cell>
          <cell r="P76">
            <v>34607.15</v>
          </cell>
          <cell r="R76">
            <v>55901.29</v>
          </cell>
          <cell r="S76">
            <v>0</v>
          </cell>
          <cell r="T76">
            <v>0</v>
          </cell>
        </row>
        <row r="77">
          <cell r="D77">
            <v>986642.11430089595</v>
          </cell>
          <cell r="E77">
            <v>-32559.353333333333</v>
          </cell>
          <cell r="G77">
            <v>105831.65978845235</v>
          </cell>
          <cell r="H77">
            <v>-17523.86</v>
          </cell>
          <cell r="J77">
            <v>10172.19</v>
          </cell>
          <cell r="K77">
            <v>5176.9799999999996</v>
          </cell>
          <cell r="L77">
            <v>1868.67</v>
          </cell>
          <cell r="M77">
            <v>4115.62</v>
          </cell>
          <cell r="N77">
            <v>0</v>
          </cell>
          <cell r="O77">
            <v>5080.84</v>
          </cell>
          <cell r="P77">
            <v>12893.28</v>
          </cell>
          <cell r="R77">
            <v>20826.650000000001</v>
          </cell>
          <cell r="S77">
            <v>0</v>
          </cell>
          <cell r="T77">
            <v>0</v>
          </cell>
        </row>
        <row r="78">
          <cell r="D78">
            <v>4211988.1130091641</v>
          </cell>
          <cell r="E78">
            <v>-789131.76333333331</v>
          </cell>
          <cell r="G78">
            <v>541082.9982537874</v>
          </cell>
          <cell r="H78">
            <v>-359654.48</v>
          </cell>
          <cell r="J78">
            <v>36221.96</v>
          </cell>
          <cell r="K78">
            <v>24122.83</v>
          </cell>
          <cell r="L78">
            <v>7575.67</v>
          </cell>
          <cell r="M78">
            <v>19380.98</v>
          </cell>
          <cell r="N78">
            <v>353987.47</v>
          </cell>
          <cell r="O78">
            <v>20229.05</v>
          </cell>
          <cell r="P78">
            <v>51333.84</v>
          </cell>
          <cell r="R78">
            <v>82920.070000000007</v>
          </cell>
          <cell r="S78">
            <v>0</v>
          </cell>
          <cell r="T78">
            <v>901</v>
          </cell>
        </row>
        <row r="79">
          <cell r="D79">
            <v>2089731.416791135</v>
          </cell>
          <cell r="E79">
            <v>-313828.40666666668</v>
          </cell>
          <cell r="G79">
            <v>264648.45675124961</v>
          </cell>
          <cell r="H79">
            <v>-146947.96</v>
          </cell>
          <cell r="J79">
            <v>18733.72</v>
          </cell>
          <cell r="K79">
            <v>11743.66</v>
          </cell>
          <cell r="L79">
            <v>3822.24</v>
          </cell>
          <cell r="M79">
            <v>261481.41</v>
          </cell>
          <cell r="N79">
            <v>0</v>
          </cell>
          <cell r="O79">
            <v>16445.63</v>
          </cell>
          <cell r="P79">
            <v>41732.92</v>
          </cell>
          <cell r="R79">
            <v>67411.61</v>
          </cell>
          <cell r="S79">
            <v>0</v>
          </cell>
          <cell r="T79">
            <v>0</v>
          </cell>
        </row>
        <row r="80">
          <cell r="D80">
            <v>1710216.4036385906</v>
          </cell>
          <cell r="E80">
            <v>-89570.906666666662</v>
          </cell>
          <cell r="G80">
            <v>398299.96260492958</v>
          </cell>
          <cell r="H80">
            <v>-190997.9</v>
          </cell>
          <cell r="J80">
            <v>17738.82</v>
          </cell>
          <cell r="K80">
            <v>8994.49</v>
          </cell>
          <cell r="L80">
            <v>3143.13</v>
          </cell>
          <cell r="M80">
            <v>279900.92</v>
          </cell>
          <cell r="N80">
            <v>0</v>
          </cell>
          <cell r="O80">
            <v>16413.96</v>
          </cell>
          <cell r="P80">
            <v>41652.559999999998</v>
          </cell>
          <cell r="R80">
            <v>67281.81</v>
          </cell>
          <cell r="S80">
            <v>74182</v>
          </cell>
          <cell r="T80">
            <v>296875</v>
          </cell>
        </row>
        <row r="81">
          <cell r="D81">
            <v>3391395.2805892769</v>
          </cell>
          <cell r="E81">
            <v>-305698.41666666669</v>
          </cell>
          <cell r="G81">
            <v>538325.64214416314</v>
          </cell>
          <cell r="H81">
            <v>-156770.9</v>
          </cell>
          <cell r="J81">
            <v>33568.589999999997</v>
          </cell>
          <cell r="K81">
            <v>18267.41</v>
          </cell>
          <cell r="L81">
            <v>6183.84</v>
          </cell>
          <cell r="M81">
            <v>600701.29</v>
          </cell>
          <cell r="N81">
            <v>0</v>
          </cell>
          <cell r="O81">
            <v>37252.43</v>
          </cell>
          <cell r="P81">
            <v>94532.89</v>
          </cell>
          <cell r="R81">
            <v>152699.94</v>
          </cell>
          <cell r="S81">
            <v>85579</v>
          </cell>
          <cell r="T81">
            <v>0</v>
          </cell>
        </row>
        <row r="82">
          <cell r="D82">
            <v>13780381.750360373</v>
          </cell>
          <cell r="E82">
            <v>-2103317.4700000002</v>
          </cell>
          <cell r="G82">
            <v>2292068.3550094208</v>
          </cell>
          <cell r="H82">
            <v>-978599.1</v>
          </cell>
          <cell r="J82">
            <v>130608.1</v>
          </cell>
          <cell r="K82">
            <v>76254.87</v>
          </cell>
          <cell r="L82">
            <v>23997.43</v>
          </cell>
          <cell r="M82">
            <v>90060.3</v>
          </cell>
          <cell r="N82">
            <v>0</v>
          </cell>
          <cell r="O82">
            <v>96096.89</v>
          </cell>
          <cell r="P82">
            <v>243858.36</v>
          </cell>
          <cell r="R82">
            <v>393906.9</v>
          </cell>
          <cell r="S82">
            <v>982270</v>
          </cell>
          <cell r="T82">
            <v>1680846</v>
          </cell>
        </row>
        <row r="83">
          <cell r="D83">
            <v>2419902.7052703602</v>
          </cell>
          <cell r="E83">
            <v>-240745.65333333332</v>
          </cell>
          <cell r="G83">
            <v>434673.02158459695</v>
          </cell>
          <cell r="H83">
            <v>-119377.54</v>
          </cell>
          <cell r="J83">
            <v>24130.240000000002</v>
          </cell>
          <cell r="K83">
            <v>13030.62</v>
          </cell>
          <cell r="L83">
            <v>4330.21</v>
          </cell>
          <cell r="M83">
            <v>16845.78</v>
          </cell>
          <cell r="N83">
            <v>0</v>
          </cell>
          <cell r="O83">
            <v>20137.84</v>
          </cell>
          <cell r="P83">
            <v>51102.400000000001</v>
          </cell>
          <cell r="R83">
            <v>82546.23</v>
          </cell>
          <cell r="S83">
            <v>13926</v>
          </cell>
          <cell r="T83">
            <v>51761</v>
          </cell>
        </row>
        <row r="84">
          <cell r="D84">
            <v>2078394.9289879308</v>
          </cell>
          <cell r="E84">
            <v>-129292.94333333334</v>
          </cell>
          <cell r="G84">
            <v>378489.15202200372</v>
          </cell>
          <cell r="H84">
            <v>-68115.22</v>
          </cell>
          <cell r="J84">
            <v>23098.59</v>
          </cell>
          <cell r="K84">
            <v>10645.93</v>
          </cell>
          <cell r="L84">
            <v>3609.47</v>
          </cell>
          <cell r="M84">
            <v>8903.7199999999993</v>
          </cell>
          <cell r="N84">
            <v>0</v>
          </cell>
          <cell r="O84">
            <v>11573.69</v>
          </cell>
          <cell r="P84">
            <v>12440.828892498819</v>
          </cell>
          <cell r="R84">
            <v>21485.195937024808</v>
          </cell>
          <cell r="S84">
            <v>0</v>
          </cell>
          <cell r="T84">
            <v>0</v>
          </cell>
        </row>
        <row r="85">
          <cell r="D85">
            <v>2538506.9605696085</v>
          </cell>
          <cell r="E85">
            <v>-191574.81000000003</v>
          </cell>
          <cell r="G85">
            <v>657199.10827919142</v>
          </cell>
          <cell r="H85">
            <v>-601736.62</v>
          </cell>
          <cell r="J85">
            <v>26379.99</v>
          </cell>
          <cell r="K85">
            <v>13411.7</v>
          </cell>
          <cell r="L85">
            <v>4517.71</v>
          </cell>
          <cell r="M85">
            <v>427867.71</v>
          </cell>
          <cell r="N85">
            <v>0</v>
          </cell>
          <cell r="O85">
            <v>26213.9</v>
          </cell>
          <cell r="P85">
            <v>66521.17</v>
          </cell>
          <cell r="R85">
            <v>107452.33</v>
          </cell>
          <cell r="S85">
            <v>0</v>
          </cell>
          <cell r="T85">
            <v>0</v>
          </cell>
        </row>
        <row r="86">
          <cell r="D86">
            <v>1249532.0994575501</v>
          </cell>
          <cell r="E86">
            <v>-44818.97</v>
          </cell>
          <cell r="G86">
            <v>128078.290317783</v>
          </cell>
          <cell r="H86">
            <v>-24708.06</v>
          </cell>
          <cell r="J86">
            <v>12633.47</v>
          </cell>
          <cell r="K86">
            <v>6603.86</v>
          </cell>
          <cell r="L86">
            <v>2397.73</v>
          </cell>
          <cell r="M86">
            <v>212733.35</v>
          </cell>
          <cell r="N86">
            <v>0</v>
          </cell>
          <cell r="O86">
            <v>10110.83</v>
          </cell>
          <cell r="P86">
            <v>25657.55</v>
          </cell>
          <cell r="R86">
            <v>41444.9</v>
          </cell>
          <cell r="S86">
            <v>0</v>
          </cell>
          <cell r="T86">
            <v>0</v>
          </cell>
        </row>
        <row r="87">
          <cell r="D87">
            <v>1342591.5701803612</v>
          </cell>
          <cell r="E87">
            <v>-66068.326666666675</v>
          </cell>
          <cell r="G87">
            <v>148067.85715571104</v>
          </cell>
          <cell r="H87">
            <v>0</v>
          </cell>
          <cell r="J87">
            <v>13421.89</v>
          </cell>
          <cell r="K87">
            <v>7143.42</v>
          </cell>
          <cell r="L87">
            <v>2557.91</v>
          </cell>
          <cell r="M87">
            <v>7966.12</v>
          </cell>
          <cell r="N87">
            <v>0</v>
          </cell>
          <cell r="O87">
            <v>10214.83</v>
          </cell>
          <cell r="P87">
            <v>25921.45</v>
          </cell>
          <cell r="R87">
            <v>41871.19</v>
          </cell>
          <cell r="S87">
            <v>0</v>
          </cell>
          <cell r="T87">
            <v>0</v>
          </cell>
        </row>
        <row r="88">
          <cell r="D88">
            <v>1559943.4459901308</v>
          </cell>
          <cell r="E88">
            <v>-28548.433333333334</v>
          </cell>
          <cell r="G88">
            <v>232888.18331718017</v>
          </cell>
          <cell r="H88">
            <v>0</v>
          </cell>
          <cell r="J88">
            <v>19091.61</v>
          </cell>
          <cell r="K88">
            <v>7635.89</v>
          </cell>
          <cell r="L88">
            <v>2529.64</v>
          </cell>
          <cell r="M88">
            <v>3472.8</v>
          </cell>
          <cell r="N88">
            <v>63429.56</v>
          </cell>
          <cell r="O88">
            <v>4453.58</v>
          </cell>
          <cell r="P88">
            <v>11301.54</v>
          </cell>
          <cell r="R88">
            <v>18255.5</v>
          </cell>
          <cell r="S88">
            <v>6132</v>
          </cell>
          <cell r="T88">
            <v>0</v>
          </cell>
        </row>
        <row r="89">
          <cell r="D89">
            <v>1063932.3904347089</v>
          </cell>
          <cell r="E89">
            <v>-35029.623333333329</v>
          </cell>
          <cell r="G89">
            <v>175655.66817518053</v>
          </cell>
          <cell r="H89">
            <v>-19210.78</v>
          </cell>
          <cell r="J89">
            <v>11659.29</v>
          </cell>
          <cell r="K89">
            <v>5462.68</v>
          </cell>
          <cell r="L89">
            <v>1905.25</v>
          </cell>
          <cell r="M89">
            <v>4600.75</v>
          </cell>
          <cell r="N89">
            <v>0</v>
          </cell>
          <cell r="O89">
            <v>5544.66</v>
          </cell>
          <cell r="P89">
            <v>14070.3</v>
          </cell>
          <cell r="R89">
            <v>22727.9</v>
          </cell>
          <cell r="S89">
            <v>0</v>
          </cell>
          <cell r="T89">
            <v>0</v>
          </cell>
        </row>
        <row r="90">
          <cell r="D90">
            <v>1496552.8389318972</v>
          </cell>
          <cell r="E90">
            <v>-88038.340000000011</v>
          </cell>
          <cell r="G90">
            <v>261393.83642991219</v>
          </cell>
          <cell r="H90">
            <v>-45740.58</v>
          </cell>
          <cell r="J90">
            <v>15356.77</v>
          </cell>
          <cell r="K90">
            <v>7911.03</v>
          </cell>
          <cell r="L90">
            <v>2753.86</v>
          </cell>
          <cell r="M90">
            <v>10333.75</v>
          </cell>
          <cell r="N90">
            <v>0</v>
          </cell>
          <cell r="O90">
            <v>12081.97</v>
          </cell>
          <cell r="P90">
            <v>30659.57</v>
          </cell>
          <cell r="R90">
            <v>49524.72</v>
          </cell>
          <cell r="S90">
            <v>0</v>
          </cell>
          <cell r="T90">
            <v>0</v>
          </cell>
        </row>
        <row r="91">
          <cell r="D91">
            <v>2651842.4186938573</v>
          </cell>
          <cell r="E91">
            <v>-212411.15</v>
          </cell>
          <cell r="G91">
            <v>414547.77476073068</v>
          </cell>
          <cell r="H91">
            <v>-106923.94</v>
          </cell>
          <cell r="J91">
            <v>26798.3</v>
          </cell>
          <cell r="K91">
            <v>14156.84</v>
          </cell>
          <cell r="L91">
            <v>4811.17</v>
          </cell>
          <cell r="M91">
            <v>16670.89</v>
          </cell>
          <cell r="N91">
            <v>0</v>
          </cell>
          <cell r="O91">
            <v>20743.009999999998</v>
          </cell>
          <cell r="P91">
            <v>52638.1</v>
          </cell>
          <cell r="R91">
            <v>85026.86</v>
          </cell>
          <cell r="S91">
            <v>18452</v>
          </cell>
          <cell r="T91">
            <v>0</v>
          </cell>
        </row>
        <row r="92">
          <cell r="D92">
            <v>1053347.7376095301</v>
          </cell>
          <cell r="E92">
            <v>-8884.5833333333339</v>
          </cell>
          <cell r="G92">
            <v>54988.747968193435</v>
          </cell>
          <cell r="H92">
            <v>0</v>
          </cell>
          <cell r="J92">
            <v>12110.83</v>
          </cell>
          <cell r="K92">
            <v>5279.22</v>
          </cell>
          <cell r="L92">
            <v>1857.33</v>
          </cell>
          <cell r="M92">
            <v>980.99</v>
          </cell>
          <cell r="N92">
            <v>17917.55</v>
          </cell>
          <cell r="O92">
            <v>1227.92</v>
          </cell>
          <cell r="P92">
            <v>3116</v>
          </cell>
          <cell r="R92">
            <v>5033.3100000000004</v>
          </cell>
          <cell r="S92">
            <v>0</v>
          </cell>
          <cell r="T92">
            <v>0</v>
          </cell>
        </row>
        <row r="93">
          <cell r="D93">
            <v>28205582.977125056</v>
          </cell>
          <cell r="E93">
            <v>-2551911.85</v>
          </cell>
          <cell r="G93">
            <v>3958710.0326356427</v>
          </cell>
          <cell r="H93">
            <v>-1225902.8999999999</v>
          </cell>
          <cell r="J93">
            <v>286552.95</v>
          </cell>
          <cell r="K93">
            <v>150659.26999999999</v>
          </cell>
          <cell r="L93">
            <v>50232.75</v>
          </cell>
          <cell r="M93">
            <v>149601.04</v>
          </cell>
          <cell r="N93">
            <v>0</v>
          </cell>
          <cell r="O93">
            <v>162705.07999999999</v>
          </cell>
          <cell r="P93">
            <v>412885.32</v>
          </cell>
          <cell r="R93">
            <v>666937.88</v>
          </cell>
          <cell r="S93">
            <v>115840</v>
          </cell>
          <cell r="T93">
            <v>1543067</v>
          </cell>
        </row>
        <row r="94">
          <cell r="D94">
            <v>864729.58059758367</v>
          </cell>
          <cell r="E94">
            <v>-12807.82</v>
          </cell>
          <cell r="G94">
            <v>69561.303248499898</v>
          </cell>
          <cell r="H94">
            <v>0</v>
          </cell>
          <cell r="J94">
            <v>9069.89</v>
          </cell>
          <cell r="K94">
            <v>4491.78</v>
          </cell>
          <cell r="L94">
            <v>1650.63</v>
          </cell>
          <cell r="M94">
            <v>1649.6</v>
          </cell>
          <cell r="N94">
            <v>0</v>
          </cell>
          <cell r="O94">
            <v>2021.96</v>
          </cell>
          <cell r="P94">
            <v>5131</v>
          </cell>
          <cell r="R94">
            <v>8288.15</v>
          </cell>
          <cell r="S94">
            <v>58225</v>
          </cell>
          <cell r="T94">
            <v>0</v>
          </cell>
        </row>
        <row r="95">
          <cell r="D95">
            <v>982500.62511109095</v>
          </cell>
          <cell r="E95">
            <v>-91604.176666666681</v>
          </cell>
          <cell r="G95">
            <v>183015.00172836683</v>
          </cell>
          <cell r="H95">
            <v>-44652.959999999999</v>
          </cell>
          <cell r="J95">
            <v>8853.32</v>
          </cell>
          <cell r="K95">
            <v>5446.98</v>
          </cell>
          <cell r="L95">
            <v>1923.14</v>
          </cell>
          <cell r="M95">
            <v>5537.49</v>
          </cell>
          <cell r="N95">
            <v>0</v>
          </cell>
          <cell r="O95">
            <v>6441.33</v>
          </cell>
          <cell r="P95">
            <v>16345.72</v>
          </cell>
          <cell r="R95">
            <v>26403.41</v>
          </cell>
          <cell r="S95">
            <v>0</v>
          </cell>
          <cell r="T95">
            <v>0</v>
          </cell>
        </row>
        <row r="96">
          <cell r="D96">
            <v>1304235.4428800696</v>
          </cell>
          <cell r="E96">
            <v>-85506.59</v>
          </cell>
          <cell r="G96">
            <v>275192.32796758</v>
          </cell>
          <cell r="H96">
            <v>-44020.66</v>
          </cell>
          <cell r="J96">
            <v>13545.77</v>
          </cell>
          <cell r="K96">
            <v>6876.66</v>
          </cell>
          <cell r="L96">
            <v>2353.15</v>
          </cell>
          <cell r="M96">
            <v>9840.8799999999992</v>
          </cell>
          <cell r="N96">
            <v>0</v>
          </cell>
          <cell r="O96">
            <v>12520.28</v>
          </cell>
          <cell r="P96">
            <v>31771.83</v>
          </cell>
          <cell r="R96">
            <v>51321.36</v>
          </cell>
          <cell r="S96">
            <v>89922</v>
          </cell>
          <cell r="T96">
            <v>25770</v>
          </cell>
        </row>
        <row r="97">
          <cell r="D97">
            <v>2220205.1348347222</v>
          </cell>
          <cell r="E97">
            <v>-141818.50666666668</v>
          </cell>
          <cell r="G97">
            <v>475862.37165806757</v>
          </cell>
          <cell r="H97">
            <v>0</v>
          </cell>
          <cell r="J97">
            <v>24592.49</v>
          </cell>
          <cell r="K97">
            <v>11435.68</v>
          </cell>
          <cell r="L97">
            <v>3770.3</v>
          </cell>
          <cell r="M97">
            <v>389975.74</v>
          </cell>
          <cell r="N97">
            <v>0</v>
          </cell>
          <cell r="O97">
            <v>25043.22</v>
          </cell>
          <cell r="P97">
            <v>63550.44</v>
          </cell>
          <cell r="R97">
            <v>102653.68</v>
          </cell>
          <cell r="S97">
            <v>0</v>
          </cell>
          <cell r="T97">
            <v>271257</v>
          </cell>
        </row>
        <row r="98">
          <cell r="D98">
            <v>2491116.4556932864</v>
          </cell>
          <cell r="E98">
            <v>-226897.50666666668</v>
          </cell>
          <cell r="G98">
            <v>425173.54103638977</v>
          </cell>
          <cell r="H98">
            <v>-114873.38</v>
          </cell>
          <cell r="J98">
            <v>27250.52</v>
          </cell>
          <cell r="K98">
            <v>12971.07</v>
          </cell>
          <cell r="L98">
            <v>4123.43</v>
          </cell>
          <cell r="M98">
            <v>18552.099999999999</v>
          </cell>
          <cell r="N98">
            <v>0</v>
          </cell>
          <cell r="O98">
            <v>24378.9</v>
          </cell>
          <cell r="P98">
            <v>61864.63</v>
          </cell>
          <cell r="R98">
            <v>99930.58</v>
          </cell>
          <cell r="S98">
            <v>0</v>
          </cell>
          <cell r="T98">
            <v>0</v>
          </cell>
        </row>
        <row r="99">
          <cell r="D99">
            <v>3375917.2058799351</v>
          </cell>
          <cell r="E99">
            <v>-276788.38333333336</v>
          </cell>
          <cell r="G99">
            <v>867475.07087112311</v>
          </cell>
          <cell r="H99">
            <v>-469521.9</v>
          </cell>
          <cell r="J99">
            <v>36266.22</v>
          </cell>
          <cell r="K99">
            <v>17656.75</v>
          </cell>
          <cell r="L99">
            <v>5766.86</v>
          </cell>
          <cell r="M99">
            <v>753776.42</v>
          </cell>
          <cell r="N99">
            <v>0</v>
          </cell>
          <cell r="O99">
            <v>46009.37</v>
          </cell>
          <cell r="P99">
            <v>116754.78</v>
          </cell>
          <cell r="R99">
            <v>188595.19</v>
          </cell>
          <cell r="S99">
            <v>0</v>
          </cell>
          <cell r="T99">
            <v>133139</v>
          </cell>
        </row>
        <row r="100">
          <cell r="D100">
            <v>7354783.3934665155</v>
          </cell>
          <cell r="E100">
            <v>-1713488.9033333333</v>
          </cell>
          <cell r="G100">
            <v>1045227.6250038125</v>
          </cell>
          <cell r="H100">
            <v>-763692.08</v>
          </cell>
          <cell r="J100">
            <v>57641.96</v>
          </cell>
          <cell r="K100">
            <v>43493.72</v>
          </cell>
          <cell r="L100">
            <v>13322.08</v>
          </cell>
          <cell r="M100">
            <v>38319.379999999997</v>
          </cell>
          <cell r="N100">
            <v>0</v>
          </cell>
          <cell r="O100">
            <v>44522.15</v>
          </cell>
          <cell r="P100">
            <v>112980.76</v>
          </cell>
          <cell r="R100">
            <v>182498.97</v>
          </cell>
          <cell r="S100">
            <v>0</v>
          </cell>
          <cell r="T100">
            <v>1917895</v>
          </cell>
        </row>
        <row r="101">
          <cell r="D101">
            <v>1019725.5341284577</v>
          </cell>
          <cell r="E101">
            <v>-24093.446666666667</v>
          </cell>
          <cell r="G101">
            <v>81548.9796454397</v>
          </cell>
          <cell r="H101">
            <v>-13141.88</v>
          </cell>
          <cell r="J101">
            <v>10902.78</v>
          </cell>
          <cell r="K101">
            <v>5271.64</v>
          </cell>
          <cell r="L101">
            <v>1892.04</v>
          </cell>
          <cell r="M101">
            <v>68109.52</v>
          </cell>
          <cell r="N101">
            <v>0</v>
          </cell>
          <cell r="O101">
            <v>4256.0600000000004</v>
          </cell>
          <cell r="P101">
            <v>10800.32</v>
          </cell>
          <cell r="R101">
            <v>17445.86</v>
          </cell>
          <cell r="S101">
            <v>0</v>
          </cell>
          <cell r="T101">
            <v>8854</v>
          </cell>
        </row>
        <row r="102">
          <cell r="D102">
            <v>4071514.3869239162</v>
          </cell>
          <cell r="E102">
            <v>-323339.31</v>
          </cell>
          <cell r="G102">
            <v>742536.08538419486</v>
          </cell>
          <cell r="H102">
            <v>-169540.24</v>
          </cell>
          <cell r="J102">
            <v>42624.9</v>
          </cell>
          <cell r="K102">
            <v>21475.66</v>
          </cell>
          <cell r="L102">
            <v>7157.61</v>
          </cell>
          <cell r="M102">
            <v>33050.879999999997</v>
          </cell>
          <cell r="N102">
            <v>0</v>
          </cell>
          <cell r="O102">
            <v>41571.230000000003</v>
          </cell>
          <cell r="P102">
            <v>105492.41</v>
          </cell>
          <cell r="R102">
            <v>170402.96</v>
          </cell>
          <cell r="S102">
            <v>0</v>
          </cell>
          <cell r="T102">
            <v>28962</v>
          </cell>
        </row>
        <row r="103">
          <cell r="D103">
            <v>2280145.5350462827</v>
          </cell>
          <cell r="E103">
            <v>-380136.59333333332</v>
          </cell>
          <cell r="G103">
            <v>744849.08323841589</v>
          </cell>
          <cell r="H103">
            <v>-579565.68000000005</v>
          </cell>
          <cell r="J103">
            <v>19679.580000000002</v>
          </cell>
          <cell r="K103">
            <v>12990.59</v>
          </cell>
          <cell r="L103">
            <v>4201.92</v>
          </cell>
          <cell r="M103">
            <v>330794.18</v>
          </cell>
          <cell r="N103">
            <v>0</v>
          </cell>
          <cell r="O103">
            <v>20287.830000000002</v>
          </cell>
          <cell r="P103">
            <v>51483</v>
          </cell>
          <cell r="R103">
            <v>83161.02</v>
          </cell>
          <cell r="S103">
            <v>0</v>
          </cell>
          <cell r="T103">
            <v>88358</v>
          </cell>
        </row>
        <row r="104">
          <cell r="D104">
            <v>78220238.38360846</v>
          </cell>
          <cell r="E104">
            <v>-19796910.460000001</v>
          </cell>
          <cell r="G104">
            <v>8190398.5878981603</v>
          </cell>
          <cell r="H104">
            <v>0</v>
          </cell>
          <cell r="J104">
            <v>805832.2</v>
          </cell>
          <cell r="K104">
            <v>419227.74</v>
          </cell>
          <cell r="L104">
            <v>130802.66</v>
          </cell>
          <cell r="M104">
            <v>257262.96</v>
          </cell>
          <cell r="N104">
            <v>0</v>
          </cell>
          <cell r="O104">
            <v>254980.38</v>
          </cell>
          <cell r="P104">
            <v>647046.02</v>
          </cell>
          <cell r="R104">
            <v>1045180.02</v>
          </cell>
          <cell r="S104">
            <v>16371781</v>
          </cell>
          <cell r="T104">
            <v>6342702</v>
          </cell>
        </row>
        <row r="105">
          <cell r="D105">
            <v>2730975.7998033841</v>
          </cell>
          <cell r="E105">
            <v>-332282.39999999997</v>
          </cell>
          <cell r="G105">
            <v>445487.20737801999</v>
          </cell>
          <cell r="H105">
            <v>-160104.76</v>
          </cell>
          <cell r="J105">
            <v>25875.200000000001</v>
          </cell>
          <cell r="K105">
            <v>15013.09</v>
          </cell>
          <cell r="L105">
            <v>4958.67</v>
          </cell>
          <cell r="M105">
            <v>17971.150000000001</v>
          </cell>
          <cell r="N105">
            <v>0</v>
          </cell>
          <cell r="O105">
            <v>21672.79</v>
          </cell>
          <cell r="P105">
            <v>54997.53</v>
          </cell>
          <cell r="R105">
            <v>88838.07</v>
          </cell>
          <cell r="S105">
            <v>0</v>
          </cell>
          <cell r="T105">
            <v>203452</v>
          </cell>
        </row>
        <row r="106">
          <cell r="D106">
            <v>1871893.2457970949</v>
          </cell>
          <cell r="E106">
            <v>-112075.98333333334</v>
          </cell>
          <cell r="G106">
            <v>239050.78668552433</v>
          </cell>
          <cell r="H106">
            <v>-59241.9</v>
          </cell>
          <cell r="J106">
            <v>19674.46</v>
          </cell>
          <cell r="K106">
            <v>9816.6</v>
          </cell>
          <cell r="L106">
            <v>3365.58</v>
          </cell>
          <cell r="M106">
            <v>13644.98</v>
          </cell>
          <cell r="N106">
            <v>0</v>
          </cell>
          <cell r="O106">
            <v>17042.59</v>
          </cell>
          <cell r="P106">
            <v>43247.78</v>
          </cell>
          <cell r="R106">
            <v>69858.58</v>
          </cell>
          <cell r="S106">
            <v>0</v>
          </cell>
          <cell r="T106">
            <v>325757</v>
          </cell>
        </row>
        <row r="107">
          <cell r="D107">
            <v>1416009.7213841984</v>
          </cell>
          <cell r="E107">
            <v>-105299.28666666667</v>
          </cell>
          <cell r="G107">
            <v>201039.70748778101</v>
          </cell>
          <cell r="H107">
            <v>-51519.360000000001</v>
          </cell>
          <cell r="J107">
            <v>13954.32</v>
          </cell>
          <cell r="K107">
            <v>7611.33</v>
          </cell>
          <cell r="L107">
            <v>2645</v>
          </cell>
          <cell r="M107">
            <v>6581.22</v>
          </cell>
          <cell r="N107">
            <v>0</v>
          </cell>
          <cell r="O107">
            <v>8147.82</v>
          </cell>
          <cell r="P107">
            <v>20676.150000000001</v>
          </cell>
          <cell r="R107">
            <v>33398.400000000001</v>
          </cell>
          <cell r="S107">
            <v>0</v>
          </cell>
          <cell r="T107">
            <v>29458</v>
          </cell>
        </row>
        <row r="108">
          <cell r="D108">
            <v>1160550.7964602301</v>
          </cell>
          <cell r="E108">
            <v>-52187.78</v>
          </cell>
          <cell r="G108">
            <v>146804.53406938969</v>
          </cell>
          <cell r="H108">
            <v>0</v>
          </cell>
          <cell r="J108">
            <v>11824.24</v>
          </cell>
          <cell r="K108">
            <v>6130.45</v>
          </cell>
          <cell r="L108">
            <v>2187.4</v>
          </cell>
          <cell r="M108">
            <v>6595.82</v>
          </cell>
          <cell r="N108">
            <v>0</v>
          </cell>
          <cell r="O108">
            <v>8059.71</v>
          </cell>
          <cell r="P108">
            <v>20452.57</v>
          </cell>
          <cell r="R108">
            <v>33037.24</v>
          </cell>
          <cell r="S108">
            <v>18740</v>
          </cell>
          <cell r="T108">
            <v>0</v>
          </cell>
        </row>
        <row r="109">
          <cell r="D109">
            <v>3607845.03601202</v>
          </cell>
          <cell r="E109">
            <v>-231012.99666666667</v>
          </cell>
          <cell r="G109">
            <v>629543.45999770879</v>
          </cell>
          <cell r="H109">
            <v>-121715.16</v>
          </cell>
          <cell r="J109">
            <v>38426.17</v>
          </cell>
          <cell r="K109">
            <v>18850.310000000001</v>
          </cell>
          <cell r="L109">
            <v>6370.33</v>
          </cell>
          <cell r="M109">
            <v>27934.07</v>
          </cell>
          <cell r="N109">
            <v>0</v>
          </cell>
          <cell r="O109">
            <v>35777.82</v>
          </cell>
          <cell r="P109">
            <v>90790.87</v>
          </cell>
          <cell r="R109">
            <v>146655.42000000001</v>
          </cell>
          <cell r="S109">
            <v>74813</v>
          </cell>
          <cell r="T109">
            <v>83964</v>
          </cell>
        </row>
        <row r="110">
          <cell r="D110">
            <v>3777047.7185565988</v>
          </cell>
          <cell r="E110">
            <v>-244325.35333333336</v>
          </cell>
          <cell r="G110">
            <v>646494.35253728984</v>
          </cell>
          <cell r="H110">
            <v>0</v>
          </cell>
          <cell r="J110">
            <v>41900.26</v>
          </cell>
          <cell r="K110">
            <v>19447.240000000002</v>
          </cell>
          <cell r="L110">
            <v>6396.73</v>
          </cell>
          <cell r="M110">
            <v>29194.799999999999</v>
          </cell>
          <cell r="N110">
            <v>0</v>
          </cell>
          <cell r="O110">
            <v>37080.51</v>
          </cell>
          <cell r="P110">
            <v>94096.61</v>
          </cell>
          <cell r="R110">
            <v>151995.22</v>
          </cell>
          <cell r="S110">
            <v>15831</v>
          </cell>
          <cell r="T110">
            <v>0</v>
          </cell>
        </row>
        <row r="111">
          <cell r="D111">
            <v>6422263.3864640398</v>
          </cell>
          <cell r="E111">
            <v>-868837.79999999993</v>
          </cell>
          <cell r="G111">
            <v>1109690.4701333288</v>
          </cell>
          <cell r="H111">
            <v>0</v>
          </cell>
          <cell r="J111">
            <v>61165.61</v>
          </cell>
          <cell r="K111">
            <v>35354.31</v>
          </cell>
          <cell r="L111">
            <v>11402.15</v>
          </cell>
          <cell r="M111">
            <v>45046.26</v>
          </cell>
          <cell r="N111">
            <v>0</v>
          </cell>
          <cell r="O111">
            <v>53757.95</v>
          </cell>
          <cell r="P111">
            <v>136417.79</v>
          </cell>
          <cell r="R111">
            <v>220357.05</v>
          </cell>
          <cell r="S111">
            <v>374989</v>
          </cell>
          <cell r="T111">
            <v>0</v>
          </cell>
        </row>
        <row r="112">
          <cell r="D112">
            <v>2423576.1959495135</v>
          </cell>
          <cell r="E112">
            <v>-141965.53</v>
          </cell>
          <cell r="G112">
            <v>339513.37587647402</v>
          </cell>
          <cell r="H112">
            <v>-72917.36</v>
          </cell>
          <cell r="J112">
            <v>24135.88</v>
          </cell>
          <cell r="K112">
            <v>12937.97</v>
          </cell>
          <cell r="L112">
            <v>4578.05</v>
          </cell>
          <cell r="M112">
            <v>345786.73</v>
          </cell>
          <cell r="N112">
            <v>0</v>
          </cell>
          <cell r="O112">
            <v>21912.39</v>
          </cell>
          <cell r="P112">
            <v>55605.53</v>
          </cell>
          <cell r="R112">
            <v>89820.19</v>
          </cell>
          <cell r="S112">
            <v>0</v>
          </cell>
          <cell r="T112">
            <v>0</v>
          </cell>
        </row>
        <row r="113">
          <cell r="D113">
            <v>1256118.5318372154</v>
          </cell>
          <cell r="E113">
            <v>-24098.196666666667</v>
          </cell>
          <cell r="G113">
            <v>88647.326720616198</v>
          </cell>
          <cell r="H113">
            <v>-13193.3</v>
          </cell>
          <cell r="J113">
            <v>14883.5</v>
          </cell>
          <cell r="K113">
            <v>6234.95</v>
          </cell>
          <cell r="L113">
            <v>2112.35</v>
          </cell>
          <cell r="M113">
            <v>65186.8</v>
          </cell>
          <cell r="N113">
            <v>0</v>
          </cell>
          <cell r="O113">
            <v>4155.8100000000004</v>
          </cell>
          <cell r="P113">
            <v>10545.92</v>
          </cell>
          <cell r="R113">
            <v>17034.93</v>
          </cell>
          <cell r="S113">
            <v>0</v>
          </cell>
          <cell r="T113">
            <v>5366</v>
          </cell>
        </row>
        <row r="114">
          <cell r="D114">
            <v>1867907.0153392472</v>
          </cell>
          <cell r="E114">
            <v>-133814.39666666667</v>
          </cell>
          <cell r="G114">
            <v>320413.36898599309</v>
          </cell>
          <cell r="H114">
            <v>0</v>
          </cell>
          <cell r="J114">
            <v>19683.72</v>
          </cell>
          <cell r="K114">
            <v>9812.93</v>
          </cell>
          <cell r="L114">
            <v>3297.87</v>
          </cell>
          <cell r="M114">
            <v>409724.09</v>
          </cell>
          <cell r="N114">
            <v>0</v>
          </cell>
          <cell r="O114">
            <v>24636.12</v>
          </cell>
          <cell r="P114">
            <v>62517.36</v>
          </cell>
          <cell r="R114">
            <v>100984.93</v>
          </cell>
          <cell r="S114">
            <v>51968</v>
          </cell>
          <cell r="T114">
            <v>87718</v>
          </cell>
        </row>
        <row r="115">
          <cell r="D115">
            <v>1456814.8228715723</v>
          </cell>
          <cell r="E115">
            <v>-113196.84666666666</v>
          </cell>
          <cell r="G115">
            <v>115248.56725808507</v>
          </cell>
          <cell r="H115">
            <v>0</v>
          </cell>
          <cell r="J115">
            <v>14629.98</v>
          </cell>
          <cell r="K115">
            <v>7788.99</v>
          </cell>
          <cell r="L115">
            <v>2666.04</v>
          </cell>
          <cell r="M115">
            <v>422844.37</v>
          </cell>
          <cell r="N115">
            <v>0</v>
          </cell>
          <cell r="O115">
            <v>22709.599999999999</v>
          </cell>
          <cell r="P115">
            <v>57628.56</v>
          </cell>
          <cell r="R115">
            <v>93088</v>
          </cell>
          <cell r="S115">
            <v>36366</v>
          </cell>
          <cell r="T115">
            <v>0</v>
          </cell>
        </row>
        <row r="116">
          <cell r="D116">
            <v>359541.83846198954</v>
          </cell>
          <cell r="E116">
            <v>-21729.626666666667</v>
          </cell>
          <cell r="G116">
            <v>37537.284527759337</v>
          </cell>
          <cell r="H116">
            <v>0</v>
          </cell>
          <cell r="J116">
            <v>3223.46</v>
          </cell>
          <cell r="K116">
            <v>1982.13</v>
          </cell>
          <cell r="L116">
            <v>734.49</v>
          </cell>
          <cell r="M116">
            <v>2884.12</v>
          </cell>
          <cell r="N116">
            <v>0</v>
          </cell>
          <cell r="O116">
            <v>3819.61</v>
          </cell>
          <cell r="P116">
            <v>9692.75</v>
          </cell>
          <cell r="R116">
            <v>15656.8</v>
          </cell>
          <cell r="S116">
            <v>0</v>
          </cell>
          <cell r="T116">
            <v>0</v>
          </cell>
        </row>
        <row r="117">
          <cell r="D117">
            <v>1074262.2348880612</v>
          </cell>
          <cell r="E117">
            <v>-101030.55333333333</v>
          </cell>
          <cell r="G117">
            <v>185444.93390490644</v>
          </cell>
          <cell r="H117">
            <v>-51517.14</v>
          </cell>
          <cell r="J117">
            <v>10849</v>
          </cell>
          <cell r="K117">
            <v>5753.96</v>
          </cell>
          <cell r="L117">
            <v>1914.41</v>
          </cell>
          <cell r="M117">
            <v>8676.84</v>
          </cell>
          <cell r="N117">
            <v>0</v>
          </cell>
          <cell r="O117">
            <v>11201.3</v>
          </cell>
          <cell r="P117">
            <v>28424.75</v>
          </cell>
          <cell r="R117">
            <v>45914.79</v>
          </cell>
          <cell r="S117">
            <v>3571</v>
          </cell>
          <cell r="T117">
            <v>0</v>
          </cell>
        </row>
        <row r="118">
          <cell r="D118">
            <v>957394.45234051452</v>
          </cell>
          <cell r="E118">
            <v>-114113.95</v>
          </cell>
          <cell r="G118">
            <v>126958.29282578865</v>
          </cell>
          <cell r="H118">
            <v>0</v>
          </cell>
          <cell r="J118">
            <v>8789.59</v>
          </cell>
          <cell r="K118">
            <v>5309.12</v>
          </cell>
          <cell r="L118">
            <v>1788.87</v>
          </cell>
          <cell r="M118">
            <v>128917.46</v>
          </cell>
          <cell r="N118">
            <v>0</v>
          </cell>
          <cell r="O118">
            <v>7754.96</v>
          </cell>
          <cell r="P118">
            <v>19679.21</v>
          </cell>
          <cell r="R118">
            <v>31788.03</v>
          </cell>
          <cell r="S118">
            <v>0</v>
          </cell>
          <cell r="T118">
            <v>49331</v>
          </cell>
        </row>
        <row r="119">
          <cell r="D119">
            <v>834040.17854480888</v>
          </cell>
          <cell r="E119">
            <v>-138713.26</v>
          </cell>
          <cell r="G119">
            <v>132493.26114450762</v>
          </cell>
          <cell r="H119">
            <v>0</v>
          </cell>
          <cell r="J119">
            <v>7262.68</v>
          </cell>
          <cell r="K119">
            <v>4740.21</v>
          </cell>
          <cell r="L119">
            <v>1527.56</v>
          </cell>
          <cell r="M119">
            <v>4917.43</v>
          </cell>
          <cell r="N119">
            <v>0</v>
          </cell>
          <cell r="O119">
            <v>6518.44</v>
          </cell>
          <cell r="P119">
            <v>16541.400000000001</v>
          </cell>
          <cell r="R119">
            <v>26719.48</v>
          </cell>
          <cell r="S119">
            <v>0</v>
          </cell>
          <cell r="T119">
            <v>37274</v>
          </cell>
        </row>
        <row r="120">
          <cell r="D120">
            <v>664344.64577471977</v>
          </cell>
          <cell r="E120">
            <v>-26173.119999999999</v>
          </cell>
          <cell r="G120">
            <v>71167.266279914576</v>
          </cell>
          <cell r="H120">
            <v>0</v>
          </cell>
          <cell r="J120">
            <v>6521.3</v>
          </cell>
          <cell r="K120">
            <v>3547.82</v>
          </cell>
          <cell r="L120">
            <v>1300.4000000000001</v>
          </cell>
          <cell r="M120">
            <v>3300.92</v>
          </cell>
          <cell r="N120">
            <v>0</v>
          </cell>
          <cell r="O120">
            <v>4298.8100000000004</v>
          </cell>
          <cell r="P120">
            <v>10908.79</v>
          </cell>
          <cell r="R120">
            <v>17621.09</v>
          </cell>
          <cell r="S120">
            <v>0</v>
          </cell>
          <cell r="T120">
            <v>6818</v>
          </cell>
        </row>
        <row r="121">
          <cell r="D121">
            <v>341487.31400960858</v>
          </cell>
          <cell r="E121">
            <v>-16714.846666666668</v>
          </cell>
          <cell r="G121">
            <v>75597.016898104121</v>
          </cell>
          <cell r="H121">
            <v>0</v>
          </cell>
          <cell r="J121">
            <v>3176.64</v>
          </cell>
          <cell r="K121">
            <v>1857.97</v>
          </cell>
          <cell r="L121">
            <v>688.62</v>
          </cell>
          <cell r="M121">
            <v>47052.87</v>
          </cell>
          <cell r="N121">
            <v>0</v>
          </cell>
          <cell r="O121">
            <v>2987.04</v>
          </cell>
          <cell r="P121">
            <v>7580.01</v>
          </cell>
          <cell r="R121">
            <v>12244.06</v>
          </cell>
          <cell r="S121">
            <v>0</v>
          </cell>
          <cell r="T121">
            <v>0</v>
          </cell>
        </row>
        <row r="122">
          <cell r="D122">
            <v>286891.58895283192</v>
          </cell>
          <cell r="E122">
            <v>-11926.69</v>
          </cell>
          <cell r="G122">
            <v>33227.833274069555</v>
          </cell>
          <cell r="H122">
            <v>0</v>
          </cell>
          <cell r="J122">
            <v>2480.4299999999998</v>
          </cell>
          <cell r="K122">
            <v>1591.09</v>
          </cell>
          <cell r="L122">
            <v>613.59</v>
          </cell>
          <cell r="M122">
            <v>35603.26</v>
          </cell>
          <cell r="N122">
            <v>0</v>
          </cell>
          <cell r="O122">
            <v>2180.63</v>
          </cell>
          <cell r="P122">
            <v>5533.63</v>
          </cell>
          <cell r="R122">
            <v>8938.5300000000007</v>
          </cell>
          <cell r="S122">
            <v>0</v>
          </cell>
          <cell r="T122">
            <v>0</v>
          </cell>
        </row>
        <row r="123">
          <cell r="D123">
            <v>237201.87187241236</v>
          </cell>
          <cell r="E123">
            <v>-11615.896666666667</v>
          </cell>
          <cell r="G123">
            <v>43324.696959797649</v>
          </cell>
          <cell r="H123">
            <v>-6403.68</v>
          </cell>
          <cell r="J123">
            <v>2622.38</v>
          </cell>
          <cell r="K123">
            <v>1218.43</v>
          </cell>
          <cell r="L123">
            <v>412.04</v>
          </cell>
          <cell r="M123">
            <v>1541.75</v>
          </cell>
          <cell r="N123">
            <v>0</v>
          </cell>
          <cell r="O123">
            <v>2004.07</v>
          </cell>
          <cell r="P123">
            <v>5085.6000000000004</v>
          </cell>
          <cell r="R123">
            <v>8214.82</v>
          </cell>
          <cell r="S123">
            <v>0</v>
          </cell>
          <cell r="T123">
            <v>0</v>
          </cell>
        </row>
        <row r="124">
          <cell r="D124">
            <v>404602.49301718833</v>
          </cell>
          <cell r="E124">
            <v>-23170.28</v>
          </cell>
          <cell r="G124">
            <v>86830.67516714157</v>
          </cell>
          <cell r="H124">
            <v>0</v>
          </cell>
          <cell r="J124">
            <v>4272.12</v>
          </cell>
          <cell r="K124">
            <v>2117.17</v>
          </cell>
          <cell r="L124">
            <v>726.85</v>
          </cell>
          <cell r="M124">
            <v>3075.33</v>
          </cell>
          <cell r="N124">
            <v>0</v>
          </cell>
          <cell r="O124">
            <v>3938.04</v>
          </cell>
          <cell r="P124">
            <v>9993.2800000000007</v>
          </cell>
          <cell r="R124">
            <v>16142.24</v>
          </cell>
          <cell r="S124">
            <v>0</v>
          </cell>
          <cell r="T124">
            <v>0</v>
          </cell>
        </row>
        <row r="125">
          <cell r="D125">
            <v>1034144.4802005056</v>
          </cell>
          <cell r="E125">
            <v>-175978.43333333335</v>
          </cell>
          <cell r="G125">
            <v>169647.69606752307</v>
          </cell>
          <cell r="H125">
            <v>-80584</v>
          </cell>
          <cell r="J125">
            <v>9844.9699999999993</v>
          </cell>
          <cell r="K125">
            <v>5736.52</v>
          </cell>
          <cell r="L125">
            <v>1750.68</v>
          </cell>
          <cell r="M125">
            <v>4752.43</v>
          </cell>
          <cell r="N125">
            <v>0</v>
          </cell>
          <cell r="O125">
            <v>6036.09</v>
          </cell>
          <cell r="P125">
            <v>15317.38</v>
          </cell>
          <cell r="R125">
            <v>24742.32</v>
          </cell>
          <cell r="S125">
            <v>33537</v>
          </cell>
          <cell r="T125">
            <v>0</v>
          </cell>
        </row>
        <row r="126">
          <cell r="D126">
            <v>570527.55262783146</v>
          </cell>
          <cell r="E126">
            <v>-31589.823333333334</v>
          </cell>
          <cell r="G126">
            <v>76072.456842649452</v>
          </cell>
          <cell r="H126">
            <v>0</v>
          </cell>
          <cell r="J126">
            <v>5759.21</v>
          </cell>
          <cell r="K126">
            <v>3030.08</v>
          </cell>
          <cell r="L126">
            <v>1069.73</v>
          </cell>
          <cell r="M126">
            <v>4163.75</v>
          </cell>
          <cell r="N126">
            <v>0</v>
          </cell>
          <cell r="O126">
            <v>5008.99</v>
          </cell>
          <cell r="P126">
            <v>12710.97</v>
          </cell>
          <cell r="R126">
            <v>20532.150000000001</v>
          </cell>
          <cell r="S126">
            <v>0</v>
          </cell>
          <cell r="T126">
            <v>6875</v>
          </cell>
        </row>
        <row r="127">
          <cell r="D127">
            <v>1015109.1936266694</v>
          </cell>
          <cell r="E127">
            <v>-68981.503333333341</v>
          </cell>
          <cell r="G127">
            <v>138840.23644920831</v>
          </cell>
          <cell r="H127">
            <v>-36926.339999999997</v>
          </cell>
          <cell r="J127">
            <v>10312.48</v>
          </cell>
          <cell r="K127">
            <v>5395.09</v>
          </cell>
          <cell r="L127">
            <v>1862.43</v>
          </cell>
          <cell r="M127">
            <v>7907.69</v>
          </cell>
          <cell r="N127">
            <v>0</v>
          </cell>
          <cell r="O127">
            <v>10060.719999999999</v>
          </cell>
          <cell r="P127">
            <v>25530.39</v>
          </cell>
          <cell r="R127">
            <v>41239.5</v>
          </cell>
          <cell r="S127">
            <v>0</v>
          </cell>
          <cell r="T127">
            <v>0</v>
          </cell>
        </row>
        <row r="128">
          <cell r="D128">
            <v>84088.153613261617</v>
          </cell>
          <cell r="E128">
            <v>-4953.2666666666664</v>
          </cell>
          <cell r="G128">
            <v>40536.071942566254</v>
          </cell>
          <cell r="H128">
            <v>0</v>
          </cell>
          <cell r="J128">
            <v>836.87</v>
          </cell>
          <cell r="K128">
            <v>449.02</v>
          </cell>
          <cell r="L128">
            <v>158.86000000000001</v>
          </cell>
          <cell r="M128">
            <v>657.43</v>
          </cell>
          <cell r="N128">
            <v>0</v>
          </cell>
          <cell r="O128">
            <v>766.7</v>
          </cell>
          <cell r="P128">
            <v>1945.6</v>
          </cell>
          <cell r="R128">
            <v>3142.75</v>
          </cell>
          <cell r="S128">
            <v>0</v>
          </cell>
          <cell r="T128">
            <v>0</v>
          </cell>
        </row>
        <row r="129">
          <cell r="D129">
            <v>46681.67</v>
          </cell>
          <cell r="E129">
            <v>0</v>
          </cell>
          <cell r="G129">
            <v>7870.6770254860385</v>
          </cell>
          <cell r="H129">
            <v>0</v>
          </cell>
          <cell r="J129">
            <v>0</v>
          </cell>
          <cell r="K129">
            <v>368.48</v>
          </cell>
          <cell r="L129">
            <v>84.8</v>
          </cell>
          <cell r="M129">
            <v>4676.38</v>
          </cell>
          <cell r="N129">
            <v>0</v>
          </cell>
          <cell r="O129">
            <v>6078.69</v>
          </cell>
          <cell r="P129">
            <v>32354.381510321178</v>
          </cell>
          <cell r="R129">
            <v>50872.967629441024</v>
          </cell>
          <cell r="S129">
            <v>0</v>
          </cell>
          <cell r="T129">
            <v>0</v>
          </cell>
        </row>
      </sheetData>
      <sheetData sheetId="4">
        <row r="4">
          <cell r="D4">
            <v>1400446.9810402275</v>
          </cell>
          <cell r="E4">
            <v>-62620.883333333331</v>
          </cell>
          <cell r="G4">
            <v>173948.82945132183</v>
          </cell>
          <cell r="H4">
            <v>15225.67</v>
          </cell>
          <cell r="I4">
            <v>7952.99</v>
          </cell>
          <cell r="J4">
            <v>2632.45</v>
          </cell>
          <cell r="K4">
            <v>7769.75</v>
          </cell>
          <cell r="L4">
            <v>0</v>
          </cell>
          <cell r="M4">
            <v>25150.77</v>
          </cell>
          <cell r="N4">
            <v>37480.239999999998</v>
          </cell>
          <cell r="O4">
            <v>140570</v>
          </cell>
          <cell r="R4">
            <v>224005.79</v>
          </cell>
          <cell r="S4">
            <v>72172.52</v>
          </cell>
          <cell r="T4">
            <v>3414.24</v>
          </cell>
        </row>
        <row r="5">
          <cell r="D5">
            <v>1471806.1112504946</v>
          </cell>
          <cell r="E5">
            <v>-299837.04333333333</v>
          </cell>
          <cell r="G5">
            <v>232031.4768491803</v>
          </cell>
          <cell r="H5">
            <v>15516.54</v>
          </cell>
          <cell r="I5">
            <v>11355.87</v>
          </cell>
          <cell r="J5">
            <v>2769.34</v>
          </cell>
          <cell r="K5">
            <v>9339</v>
          </cell>
          <cell r="L5">
            <v>0</v>
          </cell>
          <cell r="M5">
            <v>30363.62</v>
          </cell>
          <cell r="N5">
            <v>45248.55</v>
          </cell>
          <cell r="O5">
            <v>0</v>
          </cell>
          <cell r="R5">
            <v>1072569.25</v>
          </cell>
          <cell r="S5">
            <v>299039.43</v>
          </cell>
          <cell r="T5">
            <v>4103.8100000000004</v>
          </cell>
        </row>
        <row r="6">
          <cell r="D6">
            <v>2017505.9315789226</v>
          </cell>
          <cell r="E6">
            <v>-97567.693333333344</v>
          </cell>
          <cell r="G6">
            <v>283874.79808860773</v>
          </cell>
          <cell r="H6">
            <v>22587.19</v>
          </cell>
          <cell r="I6">
            <v>11436.23</v>
          </cell>
          <cell r="J6">
            <v>3686.63</v>
          </cell>
          <cell r="K6">
            <v>12194.76</v>
          </cell>
          <cell r="L6">
            <v>0</v>
          </cell>
          <cell r="M6">
            <v>41713</v>
          </cell>
          <cell r="N6">
            <v>62161.65</v>
          </cell>
          <cell r="O6">
            <v>807945</v>
          </cell>
          <cell r="R6">
            <v>349016.6</v>
          </cell>
          <cell r="S6">
            <v>112847.1</v>
          </cell>
          <cell r="T6">
            <v>5358.71</v>
          </cell>
        </row>
        <row r="7">
          <cell r="D7">
            <v>2321945.6757890731</v>
          </cell>
          <cell r="E7">
            <v>-188662.78333333333</v>
          </cell>
          <cell r="G7">
            <v>326316.12310769071</v>
          </cell>
          <cell r="H7">
            <v>26441.84</v>
          </cell>
          <cell r="I7">
            <v>14035.97</v>
          </cell>
          <cell r="J7">
            <v>4148.1000000000004</v>
          </cell>
          <cell r="K7">
            <v>305561.15000000002</v>
          </cell>
          <cell r="L7">
            <v>0</v>
          </cell>
          <cell r="M7">
            <v>51791.3</v>
          </cell>
          <cell r="N7">
            <v>77180.55</v>
          </cell>
          <cell r="O7">
            <v>1458826</v>
          </cell>
          <cell r="R7">
            <v>674879.59</v>
          </cell>
          <cell r="S7">
            <v>203901.09</v>
          </cell>
          <cell r="T7">
            <v>134271.94</v>
          </cell>
        </row>
        <row r="8">
          <cell r="D8">
            <v>1487085.1886616149</v>
          </cell>
          <cell r="E8">
            <v>-72440.633333333331</v>
          </cell>
          <cell r="G8">
            <v>284707.92334718979</v>
          </cell>
          <cell r="H8">
            <v>16338.19</v>
          </cell>
          <cell r="I8">
            <v>8489.6200000000008</v>
          </cell>
          <cell r="J8">
            <v>2766.41</v>
          </cell>
          <cell r="K8">
            <v>179200.32</v>
          </cell>
          <cell r="L8">
            <v>156713.89000000001</v>
          </cell>
          <cell r="M8">
            <v>30441.08</v>
          </cell>
          <cell r="N8">
            <v>45363.97</v>
          </cell>
          <cell r="O8">
            <v>0</v>
          </cell>
          <cell r="R8">
            <v>259132.74</v>
          </cell>
          <cell r="S8">
            <v>83806.78</v>
          </cell>
          <cell r="T8">
            <v>78745.53</v>
          </cell>
        </row>
        <row r="9">
          <cell r="D9">
            <v>2443038.4212482306</v>
          </cell>
          <cell r="E9">
            <v>-123728.37333333334</v>
          </cell>
          <cell r="G9">
            <v>571541.80722329626</v>
          </cell>
          <cell r="H9">
            <v>29999.79</v>
          </cell>
          <cell r="I9">
            <v>13461.24</v>
          </cell>
          <cell r="J9">
            <v>4042.99</v>
          </cell>
          <cell r="K9">
            <v>13205.4</v>
          </cell>
          <cell r="L9">
            <v>0</v>
          </cell>
          <cell r="M9">
            <v>44054.57</v>
          </cell>
          <cell r="N9">
            <v>65651.11</v>
          </cell>
          <cell r="O9">
            <v>1081083</v>
          </cell>
          <cell r="R9">
            <v>442597.91</v>
          </cell>
          <cell r="S9">
            <v>141244.09</v>
          </cell>
          <cell r="T9">
            <v>5802.81</v>
          </cell>
        </row>
        <row r="10">
          <cell r="D10">
            <v>1022230.9823584665</v>
          </cell>
          <cell r="E10">
            <v>-36264.053333333337</v>
          </cell>
          <cell r="G10">
            <v>77844.985661299186</v>
          </cell>
          <cell r="H10">
            <v>11291.49</v>
          </cell>
          <cell r="I10">
            <v>5656.88</v>
          </cell>
          <cell r="J10">
            <v>1896.34</v>
          </cell>
          <cell r="K10">
            <v>110639.82</v>
          </cell>
          <cell r="L10">
            <v>0</v>
          </cell>
          <cell r="M10">
            <v>16831.689999999999</v>
          </cell>
          <cell r="N10">
            <v>25082.959999999999</v>
          </cell>
          <cell r="O10">
            <v>41393</v>
          </cell>
          <cell r="R10">
            <v>129722.82</v>
          </cell>
          <cell r="S10">
            <v>57105.07</v>
          </cell>
          <cell r="T10">
            <v>48618.17</v>
          </cell>
        </row>
        <row r="11">
          <cell r="D11">
            <v>1546776.4801934443</v>
          </cell>
          <cell r="E11">
            <v>-100613.93666666666</v>
          </cell>
          <cell r="G11">
            <v>229407.91738992807</v>
          </cell>
          <cell r="H11">
            <v>17295.59</v>
          </cell>
          <cell r="I11">
            <v>9093</v>
          </cell>
          <cell r="J11">
            <v>2821.7</v>
          </cell>
          <cell r="K11">
            <v>12101.08</v>
          </cell>
          <cell r="L11">
            <v>0</v>
          </cell>
          <cell r="M11">
            <v>41308.519999999997</v>
          </cell>
          <cell r="N11">
            <v>61558.87</v>
          </cell>
          <cell r="O11">
            <v>0</v>
          </cell>
          <cell r="R11">
            <v>359913.55</v>
          </cell>
          <cell r="S11">
            <v>114251.19</v>
          </cell>
          <cell r="T11">
            <v>5317.55</v>
          </cell>
        </row>
        <row r="12">
          <cell r="D12">
            <v>3358926.464023476</v>
          </cell>
          <cell r="E12">
            <v>-193237.51333333334</v>
          </cell>
          <cell r="G12">
            <v>458320.4580122052</v>
          </cell>
          <cell r="H12">
            <v>36121.519999999997</v>
          </cell>
          <cell r="I12">
            <v>19679.36</v>
          </cell>
          <cell r="J12">
            <v>6363.07</v>
          </cell>
          <cell r="K12">
            <v>17236.8</v>
          </cell>
          <cell r="L12">
            <v>0</v>
          </cell>
          <cell r="M12">
            <v>52600.24</v>
          </cell>
          <cell r="N12">
            <v>78386.05</v>
          </cell>
          <cell r="O12">
            <v>0</v>
          </cell>
          <cell r="R12">
            <v>691244.18</v>
          </cell>
          <cell r="S12">
            <v>192607.79</v>
          </cell>
          <cell r="T12">
            <v>7574.32</v>
          </cell>
        </row>
        <row r="13">
          <cell r="D13">
            <v>799808.37649140961</v>
          </cell>
          <cell r="E13">
            <v>-25528.636666666669</v>
          </cell>
          <cell r="G13">
            <v>91697.254830013087</v>
          </cell>
          <cell r="H13">
            <v>8222.56</v>
          </cell>
          <cell r="I13">
            <v>4496.13</v>
          </cell>
          <cell r="J13">
            <v>1581.56</v>
          </cell>
          <cell r="K13">
            <v>3220.14</v>
          </cell>
          <cell r="L13">
            <v>0</v>
          </cell>
          <cell r="M13">
            <v>11416.21</v>
          </cell>
          <cell r="N13">
            <v>17012.7</v>
          </cell>
          <cell r="O13">
            <v>0</v>
          </cell>
          <cell r="R13">
            <v>91320.37</v>
          </cell>
          <cell r="S13">
            <v>63280.02</v>
          </cell>
          <cell r="T13">
            <v>1415.02</v>
          </cell>
        </row>
        <row r="14">
          <cell r="D14">
            <v>1897647.8850010275</v>
          </cell>
          <cell r="E14">
            <v>-66190.083333333328</v>
          </cell>
          <cell r="G14">
            <v>279089.77736472507</v>
          </cell>
          <cell r="H14">
            <v>23381.78</v>
          </cell>
          <cell r="I14">
            <v>10069.94</v>
          </cell>
          <cell r="J14">
            <v>3137.34</v>
          </cell>
          <cell r="K14">
            <v>8654.93</v>
          </cell>
          <cell r="L14">
            <v>0</v>
          </cell>
          <cell r="M14">
            <v>29304.12</v>
          </cell>
          <cell r="N14">
            <v>43669.66</v>
          </cell>
          <cell r="O14">
            <v>33871</v>
          </cell>
          <cell r="R14">
            <v>236773.44</v>
          </cell>
          <cell r="S14">
            <v>78261.960000000006</v>
          </cell>
          <cell r="T14">
            <v>3803.21</v>
          </cell>
        </row>
        <row r="15">
          <cell r="D15">
            <v>3322950.7428322905</v>
          </cell>
          <cell r="E15">
            <v>-905568.41</v>
          </cell>
          <cell r="G15">
            <v>495739.6398354955</v>
          </cell>
          <cell r="H15">
            <v>35236.49</v>
          </cell>
          <cell r="I15">
            <v>28450.01</v>
          </cell>
          <cell r="J15">
            <v>6147.77</v>
          </cell>
          <cell r="K15">
            <v>22224.71</v>
          </cell>
          <cell r="L15">
            <v>0</v>
          </cell>
          <cell r="M15">
            <v>71250.850000000006</v>
          </cell>
          <cell r="N15">
            <v>106179.62</v>
          </cell>
          <cell r="O15">
            <v>0</v>
          </cell>
          <cell r="R15">
            <v>3239375.68</v>
          </cell>
          <cell r="S15">
            <v>891746.55</v>
          </cell>
          <cell r="T15">
            <v>9766.15</v>
          </cell>
        </row>
        <row r="16">
          <cell r="D16">
            <v>1877510.9483509699</v>
          </cell>
          <cell r="E16">
            <v>-199988.38333333333</v>
          </cell>
          <cell r="G16">
            <v>345070.10163680941</v>
          </cell>
          <cell r="H16">
            <v>20978.33</v>
          </cell>
          <cell r="I16">
            <v>12009.45</v>
          </cell>
          <cell r="J16">
            <v>3402.84</v>
          </cell>
          <cell r="K16">
            <v>15038.05</v>
          </cell>
          <cell r="L16">
            <v>0</v>
          </cell>
          <cell r="M16">
            <v>50993.29</v>
          </cell>
          <cell r="N16">
            <v>75991.350000000006</v>
          </cell>
          <cell r="O16">
            <v>0</v>
          </cell>
          <cell r="R16">
            <v>715393.22</v>
          </cell>
          <cell r="S16">
            <v>216265.82</v>
          </cell>
          <cell r="T16">
            <v>6608.13</v>
          </cell>
        </row>
        <row r="17">
          <cell r="D17">
            <v>1786979.6689862735</v>
          </cell>
          <cell r="E17">
            <v>-74321.796666666676</v>
          </cell>
          <cell r="G17">
            <v>240047.07793896017</v>
          </cell>
          <cell r="H17">
            <v>22017.599999999999</v>
          </cell>
          <cell r="I17">
            <v>9632.09</v>
          </cell>
          <cell r="J17">
            <v>2950.68</v>
          </cell>
          <cell r="K17">
            <v>201958.83</v>
          </cell>
          <cell r="L17">
            <v>0</v>
          </cell>
          <cell r="M17">
            <v>35080.43</v>
          </cell>
          <cell r="N17">
            <v>52277.64</v>
          </cell>
          <cell r="O17">
            <v>0</v>
          </cell>
          <cell r="R17">
            <v>265861.99</v>
          </cell>
          <cell r="S17">
            <v>219006.3</v>
          </cell>
          <cell r="T17">
            <v>88746.240000000005</v>
          </cell>
        </row>
        <row r="18">
          <cell r="D18">
            <v>2633978.5392182874</v>
          </cell>
          <cell r="E18">
            <v>-169253.73</v>
          </cell>
          <cell r="G18">
            <v>452139.90651423152</v>
          </cell>
          <cell r="H18">
            <v>30178.63</v>
          </cell>
          <cell r="I18">
            <v>15333.2</v>
          </cell>
          <cell r="J18">
            <v>4690.6499999999996</v>
          </cell>
          <cell r="K18">
            <v>19591.53</v>
          </cell>
          <cell r="L18">
            <v>0</v>
          </cell>
          <cell r="M18">
            <v>62379.26</v>
          </cell>
          <cell r="N18">
            <v>92958.97</v>
          </cell>
          <cell r="O18">
            <v>0</v>
          </cell>
          <cell r="R18">
            <v>605450.03</v>
          </cell>
          <cell r="S18">
            <v>188777.11</v>
          </cell>
          <cell r="T18">
            <v>8609.06</v>
          </cell>
        </row>
        <row r="19">
          <cell r="D19">
            <v>1806062.0237573823</v>
          </cell>
          <cell r="E19">
            <v>-175184.47999999998</v>
          </cell>
          <cell r="G19">
            <v>206583.16469531661</v>
          </cell>
          <cell r="H19">
            <v>18597.330000000002</v>
          </cell>
          <cell r="I19">
            <v>11611.21</v>
          </cell>
          <cell r="J19">
            <v>3529.44</v>
          </cell>
          <cell r="K19">
            <v>7332.75</v>
          </cell>
          <cell r="L19">
            <v>0</v>
          </cell>
          <cell r="M19">
            <v>24650.5</v>
          </cell>
          <cell r="N19">
            <v>36734.730000000003</v>
          </cell>
          <cell r="O19">
            <v>0</v>
          </cell>
          <cell r="R19">
            <v>626665.35</v>
          </cell>
          <cell r="S19">
            <v>178298.82</v>
          </cell>
          <cell r="T19">
            <v>3222.21</v>
          </cell>
        </row>
        <row r="20">
          <cell r="D20">
            <v>5548572.6167787854</v>
          </cell>
          <cell r="E20">
            <v>-1070336.5366666666</v>
          </cell>
          <cell r="G20">
            <v>875828.91306108865</v>
          </cell>
          <cell r="H20">
            <v>60292.71</v>
          </cell>
          <cell r="I20">
            <v>41753.410000000003</v>
          </cell>
          <cell r="J20">
            <v>10174.6</v>
          </cell>
          <cell r="K20">
            <v>35632.49</v>
          </cell>
          <cell r="L20">
            <v>0</v>
          </cell>
          <cell r="M20">
            <v>112306.96</v>
          </cell>
          <cell r="N20">
            <v>167362.35</v>
          </cell>
          <cell r="O20">
            <v>0</v>
          </cell>
          <cell r="R20">
            <v>3828779.92</v>
          </cell>
          <cell r="S20">
            <v>1071868.23</v>
          </cell>
          <cell r="T20">
            <v>15657.89</v>
          </cell>
        </row>
        <row r="21">
          <cell r="D21">
            <v>1170440.6938741074</v>
          </cell>
          <cell r="E21">
            <v>-30712.25333333333</v>
          </cell>
          <cell r="G21">
            <v>153982.6730016277</v>
          </cell>
          <cell r="H21">
            <v>13386.95</v>
          </cell>
          <cell r="I21">
            <v>6263.43</v>
          </cell>
          <cell r="J21">
            <v>2102.12</v>
          </cell>
          <cell r="K21">
            <v>3957.49</v>
          </cell>
          <cell r="L21">
            <v>0</v>
          </cell>
          <cell r="M21">
            <v>13547.01</v>
          </cell>
          <cell r="N21">
            <v>20188.060000000001</v>
          </cell>
          <cell r="O21">
            <v>0</v>
          </cell>
          <cell r="R21">
            <v>109863.07</v>
          </cell>
          <cell r="S21">
            <v>36356.89</v>
          </cell>
          <cell r="T21">
            <v>1739.03</v>
          </cell>
        </row>
        <row r="22">
          <cell r="D22">
            <v>10836586.954754926</v>
          </cell>
          <cell r="E22">
            <v>-1806140.4100000001</v>
          </cell>
          <cell r="G22">
            <v>1660213.3267368104</v>
          </cell>
          <cell r="H22">
            <v>118925.83</v>
          </cell>
          <cell r="I22">
            <v>77804.429999999993</v>
          </cell>
          <cell r="J22">
            <v>19775.77</v>
          </cell>
          <cell r="K22">
            <v>65935.91</v>
          </cell>
          <cell r="L22">
            <v>0</v>
          </cell>
          <cell r="M22">
            <v>202055.42</v>
          </cell>
          <cell r="N22">
            <v>301107.51</v>
          </cell>
          <cell r="O22">
            <v>0</v>
          </cell>
          <cell r="R22">
            <v>6460878.3399999999</v>
          </cell>
          <cell r="S22">
            <v>1819807.58</v>
          </cell>
          <cell r="T22">
            <v>28974.04</v>
          </cell>
        </row>
        <row r="23">
          <cell r="D23">
            <v>2641696.4967758157</v>
          </cell>
          <cell r="E23">
            <v>-165119.15666666665</v>
          </cell>
          <cell r="G23">
            <v>807206.61029716721</v>
          </cell>
          <cell r="H23">
            <v>30619.33</v>
          </cell>
          <cell r="I23">
            <v>15259.73</v>
          </cell>
          <cell r="J23">
            <v>4650.07</v>
          </cell>
          <cell r="K23">
            <v>19940.02</v>
          </cell>
          <cell r="L23">
            <v>0</v>
          </cell>
          <cell r="M23">
            <v>70568.53</v>
          </cell>
          <cell r="N23">
            <v>105162.81</v>
          </cell>
          <cell r="O23">
            <v>0</v>
          </cell>
          <cell r="R23">
            <v>590659.93999999994</v>
          </cell>
          <cell r="S23">
            <v>2082047.39</v>
          </cell>
          <cell r="T23">
            <v>8762.19</v>
          </cell>
        </row>
        <row r="24">
          <cell r="D24">
            <v>1588281.3400572487</v>
          </cell>
          <cell r="E24">
            <v>-76141.683333333334</v>
          </cell>
          <cell r="G24">
            <v>260061.45670345158</v>
          </cell>
          <cell r="H24">
            <v>17379.5</v>
          </cell>
          <cell r="I24">
            <v>9064.2000000000007</v>
          </cell>
          <cell r="J24">
            <v>2966.22</v>
          </cell>
          <cell r="K24">
            <v>9367.36</v>
          </cell>
          <cell r="L24">
            <v>0</v>
          </cell>
          <cell r="M24">
            <v>30890.83</v>
          </cell>
          <cell r="N24">
            <v>46034.21</v>
          </cell>
          <cell r="O24">
            <v>0</v>
          </cell>
          <cell r="R24">
            <v>272372.03999999998</v>
          </cell>
          <cell r="S24">
            <v>87398.3</v>
          </cell>
          <cell r="T24">
            <v>4116.2700000000004</v>
          </cell>
        </row>
        <row r="25">
          <cell r="D25">
            <v>1105243.0216792165</v>
          </cell>
          <cell r="E25">
            <v>-57233.496666666666</v>
          </cell>
          <cell r="G25">
            <v>245812.11236559268</v>
          </cell>
          <cell r="H25">
            <v>11301.09</v>
          </cell>
          <cell r="I25">
            <v>6497.13</v>
          </cell>
          <cell r="J25">
            <v>2188.34</v>
          </cell>
          <cell r="K25">
            <v>214179.17</v>
          </cell>
          <cell r="L25">
            <v>0</v>
          </cell>
          <cell r="M25">
            <v>30278.240000000002</v>
          </cell>
          <cell r="N25">
            <v>45121.31</v>
          </cell>
          <cell r="O25">
            <v>0</v>
          </cell>
          <cell r="R25">
            <v>204734.16</v>
          </cell>
          <cell r="S25">
            <v>141705.28</v>
          </cell>
          <cell r="T25">
            <v>94116.2</v>
          </cell>
        </row>
        <row r="26">
          <cell r="D26">
            <v>4047762.1813287721</v>
          </cell>
          <cell r="E26">
            <v>-282966.26</v>
          </cell>
          <cell r="G26">
            <v>691007.39744061604</v>
          </cell>
          <cell r="H26">
            <v>51544.38</v>
          </cell>
          <cell r="I26">
            <v>22957.07</v>
          </cell>
          <cell r="J26">
            <v>6382.73</v>
          </cell>
          <cell r="K26">
            <v>933308.39</v>
          </cell>
          <cell r="L26">
            <v>0</v>
          </cell>
          <cell r="M26">
            <v>145567.70000000001</v>
          </cell>
          <cell r="N26">
            <v>216928.24</v>
          </cell>
          <cell r="O26">
            <v>0</v>
          </cell>
          <cell r="R26">
            <v>1012219.52</v>
          </cell>
          <cell r="S26">
            <v>345064.46</v>
          </cell>
          <cell r="T26">
            <v>410121.28</v>
          </cell>
        </row>
        <row r="27">
          <cell r="D27">
            <v>1225638.6131772343</v>
          </cell>
          <cell r="E27">
            <v>-39451.74</v>
          </cell>
          <cell r="G27">
            <v>155108.26392579288</v>
          </cell>
          <cell r="H27">
            <v>14410.51</v>
          </cell>
          <cell r="I27">
            <v>6581.98</v>
          </cell>
          <cell r="J27">
            <v>2136.83</v>
          </cell>
          <cell r="K27">
            <v>115066.12</v>
          </cell>
          <cell r="L27">
            <v>0</v>
          </cell>
          <cell r="M27">
            <v>19312.28</v>
          </cell>
          <cell r="N27">
            <v>28779.59</v>
          </cell>
          <cell r="O27">
            <v>0</v>
          </cell>
          <cell r="R27">
            <v>141125.73000000001</v>
          </cell>
          <cell r="S27">
            <v>49931.29</v>
          </cell>
          <cell r="T27">
            <v>50563.21</v>
          </cell>
        </row>
        <row r="28">
          <cell r="D28">
            <v>865845.13661950582</v>
          </cell>
          <cell r="E28">
            <v>-27206.906666666666</v>
          </cell>
          <cell r="G28">
            <v>134407.85241778177</v>
          </cell>
          <cell r="H28">
            <v>9292.7800000000007</v>
          </cell>
          <cell r="I28">
            <v>4794.54</v>
          </cell>
          <cell r="J28">
            <v>1650.31</v>
          </cell>
          <cell r="K28">
            <v>3284.59</v>
          </cell>
          <cell r="L28">
            <v>0</v>
          </cell>
          <cell r="M28">
            <v>10759.57</v>
          </cell>
          <cell r="N28">
            <v>16034.15</v>
          </cell>
          <cell r="O28">
            <v>0</v>
          </cell>
          <cell r="R28">
            <v>97323.83</v>
          </cell>
          <cell r="S28">
            <v>30949.71</v>
          </cell>
          <cell r="T28">
            <v>1443.34</v>
          </cell>
        </row>
        <row r="29">
          <cell r="D29">
            <v>2144905.8303976436</v>
          </cell>
          <cell r="E29">
            <v>-128600.50666666667</v>
          </cell>
          <cell r="G29">
            <v>341183.00768579822</v>
          </cell>
          <cell r="H29">
            <v>26325.99</v>
          </cell>
          <cell r="I29">
            <v>12069.4</v>
          </cell>
          <cell r="J29">
            <v>3545.32</v>
          </cell>
          <cell r="K29">
            <v>420390.92</v>
          </cell>
          <cell r="L29">
            <v>0</v>
          </cell>
          <cell r="M29">
            <v>65868.490000000005</v>
          </cell>
          <cell r="N29">
            <v>98158.7</v>
          </cell>
          <cell r="O29">
            <v>0</v>
          </cell>
          <cell r="R29">
            <v>460026.37</v>
          </cell>
          <cell r="S29">
            <v>153041.84</v>
          </cell>
          <cell r="T29">
            <v>184731.29</v>
          </cell>
        </row>
        <row r="30">
          <cell r="D30">
            <v>6215308.6702104695</v>
          </cell>
          <cell r="E30">
            <v>-1750955.67</v>
          </cell>
          <cell r="G30">
            <v>972520.13819878723</v>
          </cell>
          <cell r="H30">
            <v>67502.78</v>
          </cell>
          <cell r="I30">
            <v>53650.080000000002</v>
          </cell>
          <cell r="J30">
            <v>11228.08</v>
          </cell>
          <cell r="K30">
            <v>43292.25</v>
          </cell>
          <cell r="L30">
            <v>0</v>
          </cell>
          <cell r="M30">
            <v>133251.41</v>
          </cell>
          <cell r="N30">
            <v>198574.23</v>
          </cell>
          <cell r="O30">
            <v>362622</v>
          </cell>
          <cell r="R30">
            <v>6263472.9299999997</v>
          </cell>
          <cell r="S30">
            <v>1694756.4</v>
          </cell>
          <cell r="T30">
            <v>19023.8</v>
          </cell>
        </row>
        <row r="31">
          <cell r="D31">
            <v>1163845.3428448101</v>
          </cell>
          <cell r="E31">
            <v>-19866.34</v>
          </cell>
          <cell r="G31">
            <v>48269.089832399368</v>
          </cell>
          <cell r="H31">
            <v>13136.03</v>
          </cell>
          <cell r="I31">
            <v>6125.5</v>
          </cell>
          <cell r="J31">
            <v>2121.44</v>
          </cell>
          <cell r="K31">
            <v>2534.77</v>
          </cell>
          <cell r="L31">
            <v>0</v>
          </cell>
          <cell r="M31">
            <v>8916.91</v>
          </cell>
          <cell r="N31">
            <v>13288.18</v>
          </cell>
          <cell r="O31">
            <v>2390</v>
          </cell>
          <cell r="R31">
            <v>71065.350000000006</v>
          </cell>
          <cell r="S31">
            <v>23208.53</v>
          </cell>
          <cell r="T31">
            <v>1113.8499999999999</v>
          </cell>
        </row>
        <row r="32">
          <cell r="D32">
            <v>866590.13426544133</v>
          </cell>
          <cell r="E32">
            <v>-48619.886666666665</v>
          </cell>
          <cell r="G32">
            <v>387564.67702594982</v>
          </cell>
          <cell r="H32">
            <v>9277.57</v>
          </cell>
          <cell r="I32">
            <v>5069.01</v>
          </cell>
          <cell r="J32">
            <v>1648.63</v>
          </cell>
          <cell r="K32">
            <v>2148.48</v>
          </cell>
          <cell r="L32">
            <v>0</v>
          </cell>
          <cell r="M32">
            <v>6751.17</v>
          </cell>
          <cell r="N32">
            <v>10060.75</v>
          </cell>
          <cell r="O32">
            <v>17547</v>
          </cell>
          <cell r="R32">
            <v>173921.79</v>
          </cell>
          <cell r="S32">
            <v>49700.58</v>
          </cell>
          <cell r="T32">
            <v>944.1</v>
          </cell>
        </row>
        <row r="33">
          <cell r="D33">
            <v>2226925.8021697537</v>
          </cell>
          <cell r="E33">
            <v>-144679.71666666667</v>
          </cell>
          <cell r="G33">
            <v>334543.27842619427</v>
          </cell>
          <cell r="H33">
            <v>24443.98</v>
          </cell>
          <cell r="I33">
            <v>13167.95</v>
          </cell>
          <cell r="J33">
            <v>4134.8599999999997</v>
          </cell>
          <cell r="K33">
            <v>14929.34</v>
          </cell>
          <cell r="L33">
            <v>0</v>
          </cell>
          <cell r="M33">
            <v>51339.78</v>
          </cell>
          <cell r="N33">
            <v>76507.69</v>
          </cell>
          <cell r="O33">
            <v>0</v>
          </cell>
          <cell r="R33">
            <v>517544.51</v>
          </cell>
          <cell r="S33">
            <v>164184.09</v>
          </cell>
          <cell r="T33">
            <v>6560.36</v>
          </cell>
        </row>
        <row r="34">
          <cell r="D34">
            <v>4983816.1349723889</v>
          </cell>
          <cell r="E34">
            <v>-426207.52666666667</v>
          </cell>
          <cell r="G34">
            <v>1372005.4537305057</v>
          </cell>
          <cell r="H34">
            <v>60923.1</v>
          </cell>
          <cell r="I34">
            <v>29672.85</v>
          </cell>
          <cell r="J34">
            <v>8236.56</v>
          </cell>
          <cell r="K34">
            <v>1442056.67</v>
          </cell>
          <cell r="L34">
            <v>0</v>
          </cell>
          <cell r="M34">
            <v>218135.01</v>
          </cell>
          <cell r="N34">
            <v>325069.68</v>
          </cell>
          <cell r="O34">
            <v>0</v>
          </cell>
          <cell r="R34">
            <v>1524618.44</v>
          </cell>
          <cell r="S34">
            <v>2039534.4</v>
          </cell>
          <cell r="T34">
            <v>633679.21</v>
          </cell>
        </row>
        <row r="35">
          <cell r="D35">
            <v>2196113.7958683893</v>
          </cell>
          <cell r="E35">
            <v>-113475.60333333333</v>
          </cell>
          <cell r="G35">
            <v>347026.09004839981</v>
          </cell>
          <cell r="H35">
            <v>24514.89</v>
          </cell>
          <cell r="I35">
            <v>12551.6</v>
          </cell>
          <cell r="J35">
            <v>4022.1</v>
          </cell>
          <cell r="K35">
            <v>13673.77</v>
          </cell>
          <cell r="L35">
            <v>0</v>
          </cell>
          <cell r="M35">
            <v>44647.12</v>
          </cell>
          <cell r="N35">
            <v>66534.14</v>
          </cell>
          <cell r="O35">
            <v>79959</v>
          </cell>
          <cell r="R35">
            <v>405921.97</v>
          </cell>
          <cell r="S35">
            <v>128971.3</v>
          </cell>
          <cell r="T35">
            <v>6008.63</v>
          </cell>
        </row>
        <row r="36">
          <cell r="D36">
            <v>829097.16248818208</v>
          </cell>
          <cell r="E36">
            <v>-26668.456666666665</v>
          </cell>
          <cell r="G36">
            <v>160284.19294858165</v>
          </cell>
          <cell r="H36">
            <v>8633.24</v>
          </cell>
          <cell r="I36">
            <v>4644.4399999999996</v>
          </cell>
          <cell r="J36">
            <v>1622.06</v>
          </cell>
          <cell r="K36">
            <v>3192.64</v>
          </cell>
          <cell r="L36">
            <v>0</v>
          </cell>
          <cell r="M36">
            <v>11353.74</v>
          </cell>
          <cell r="N36">
            <v>16919.599999999999</v>
          </cell>
          <cell r="O36">
            <v>0</v>
          </cell>
          <cell r="R36">
            <v>95397.71</v>
          </cell>
          <cell r="S36">
            <v>362878.27</v>
          </cell>
          <cell r="T36">
            <v>1402.93</v>
          </cell>
        </row>
        <row r="37">
          <cell r="D37">
            <v>3623185.870351532</v>
          </cell>
          <cell r="E37">
            <v>-391596.87333333335</v>
          </cell>
          <cell r="G37">
            <v>667023.38880981051</v>
          </cell>
          <cell r="H37">
            <v>41661.54</v>
          </cell>
          <cell r="I37">
            <v>23043.040000000001</v>
          </cell>
          <cell r="J37">
            <v>6378.4</v>
          </cell>
          <cell r="K37">
            <v>31555.11</v>
          </cell>
          <cell r="L37">
            <v>0</v>
          </cell>
          <cell r="M37">
            <v>103286.52</v>
          </cell>
          <cell r="N37">
            <v>153919.89000000001</v>
          </cell>
          <cell r="O37">
            <v>0</v>
          </cell>
          <cell r="R37">
            <v>1400810.11</v>
          </cell>
          <cell r="S37">
            <v>427494.35</v>
          </cell>
          <cell r="T37">
            <v>13866.18</v>
          </cell>
        </row>
        <row r="38">
          <cell r="D38">
            <v>1248788.3466441957</v>
          </cell>
          <cell r="E38">
            <v>-58311.296666666669</v>
          </cell>
          <cell r="G38">
            <v>209834.82643729242</v>
          </cell>
          <cell r="H38">
            <v>13442.5</v>
          </cell>
          <cell r="I38">
            <v>7145.68</v>
          </cell>
          <cell r="J38">
            <v>2367.87</v>
          </cell>
          <cell r="K38">
            <v>6194.49</v>
          </cell>
          <cell r="L38">
            <v>0</v>
          </cell>
          <cell r="M38">
            <v>20826.27</v>
          </cell>
          <cell r="N38">
            <v>31035.78</v>
          </cell>
          <cell r="O38">
            <v>0</v>
          </cell>
          <cell r="R38">
            <v>208589.65</v>
          </cell>
          <cell r="S38">
            <v>62557.49</v>
          </cell>
          <cell r="T38">
            <v>2722.03</v>
          </cell>
        </row>
        <row r="39">
          <cell r="D39">
            <v>971704.41579538852</v>
          </cell>
          <cell r="E39">
            <v>-25263.146666666667</v>
          </cell>
          <cell r="G39">
            <v>93474.014436209487</v>
          </cell>
          <cell r="H39">
            <v>10293.19</v>
          </cell>
          <cell r="I39">
            <v>5338.51</v>
          </cell>
          <cell r="J39">
            <v>1875.24</v>
          </cell>
          <cell r="K39">
            <v>3032.36</v>
          </cell>
          <cell r="L39">
            <v>0</v>
          </cell>
          <cell r="M39">
            <v>10087.44</v>
          </cell>
          <cell r="N39">
            <v>15032.53</v>
          </cell>
          <cell r="O39">
            <v>0</v>
          </cell>
          <cell r="R39">
            <v>90370.67</v>
          </cell>
          <cell r="S39">
            <v>29480.799999999999</v>
          </cell>
          <cell r="T39">
            <v>1332.5</v>
          </cell>
        </row>
        <row r="40">
          <cell r="D40">
            <v>2272447.6732568126</v>
          </cell>
          <cell r="E40">
            <v>-134724.36666666667</v>
          </cell>
          <cell r="G40">
            <v>328648.95748279645</v>
          </cell>
          <cell r="H40">
            <v>25826.55</v>
          </cell>
          <cell r="I40">
            <v>13124.11</v>
          </cell>
          <cell r="J40">
            <v>4083.64</v>
          </cell>
          <cell r="K40">
            <v>15046.65</v>
          </cell>
          <cell r="L40">
            <v>0</v>
          </cell>
          <cell r="M40">
            <v>50224.66</v>
          </cell>
          <cell r="N40">
            <v>74845.919999999998</v>
          </cell>
          <cell r="O40">
            <v>52987</v>
          </cell>
          <cell r="R40">
            <v>481932.48</v>
          </cell>
          <cell r="S40">
            <v>147816.76</v>
          </cell>
          <cell r="T40">
            <v>6611.91</v>
          </cell>
        </row>
        <row r="41">
          <cell r="D41">
            <v>1688530.949836941</v>
          </cell>
          <cell r="E41">
            <v>-140630.34333333335</v>
          </cell>
          <cell r="G41">
            <v>254839.0196515143</v>
          </cell>
          <cell r="H41">
            <v>18739.740000000002</v>
          </cell>
          <cell r="I41">
            <v>10334.08</v>
          </cell>
          <cell r="J41">
            <v>3092.86</v>
          </cell>
          <cell r="K41">
            <v>10151.549999999999</v>
          </cell>
          <cell r="L41">
            <v>0</v>
          </cell>
          <cell r="M41">
            <v>35782</v>
          </cell>
          <cell r="N41">
            <v>53323.14</v>
          </cell>
          <cell r="O41">
            <v>136542</v>
          </cell>
          <cell r="R41">
            <v>503059.20000000001</v>
          </cell>
          <cell r="S41">
            <v>151269.17000000001</v>
          </cell>
          <cell r="T41">
            <v>4460.87</v>
          </cell>
        </row>
        <row r="42">
          <cell r="D42">
            <v>1649152.703450369</v>
          </cell>
          <cell r="E42">
            <v>-93836.543333333335</v>
          </cell>
          <cell r="G42">
            <v>297127.25584714301</v>
          </cell>
          <cell r="H42">
            <v>18924.61</v>
          </cell>
          <cell r="I42">
            <v>9444.0300000000007</v>
          </cell>
          <cell r="J42">
            <v>2936.01</v>
          </cell>
          <cell r="K42">
            <v>206349.47</v>
          </cell>
          <cell r="L42">
            <v>0</v>
          </cell>
          <cell r="M42">
            <v>35915.07</v>
          </cell>
          <cell r="N42">
            <v>53521.440000000002</v>
          </cell>
          <cell r="O42">
            <v>0</v>
          </cell>
          <cell r="R42">
            <v>335669.63</v>
          </cell>
          <cell r="S42">
            <v>438278.28</v>
          </cell>
          <cell r="T42">
            <v>90675.61</v>
          </cell>
        </row>
        <row r="43">
          <cell r="D43">
            <v>5463596.298315159</v>
          </cell>
          <cell r="E43">
            <v>-1600677.4433333334</v>
          </cell>
          <cell r="G43">
            <v>788487.01541956502</v>
          </cell>
          <cell r="H43">
            <v>55728.04</v>
          </cell>
          <cell r="I43">
            <v>48549.54</v>
          </cell>
          <cell r="J43">
            <v>10422.469999999999</v>
          </cell>
          <cell r="K43">
            <v>23346.21</v>
          </cell>
          <cell r="L43">
            <v>0</v>
          </cell>
          <cell r="M43">
            <v>74752.42</v>
          </cell>
          <cell r="N43">
            <v>111397.73</v>
          </cell>
          <cell r="O43">
            <v>216945</v>
          </cell>
          <cell r="R43">
            <v>5725901.5700000003</v>
          </cell>
          <cell r="S43">
            <v>1515748.56</v>
          </cell>
          <cell r="T43">
            <v>10258.969999999999</v>
          </cell>
        </row>
        <row r="44">
          <cell r="D44">
            <v>2646822.4239539844</v>
          </cell>
          <cell r="E44">
            <v>-148238.36333333334</v>
          </cell>
          <cell r="G44">
            <v>406616.44989274838</v>
          </cell>
          <cell r="H44">
            <v>32057.66</v>
          </cell>
          <cell r="I44">
            <v>14837.42</v>
          </cell>
          <cell r="J44">
            <v>4446.1499999999996</v>
          </cell>
          <cell r="K44">
            <v>19289.46</v>
          </cell>
          <cell r="L44">
            <v>0</v>
          </cell>
          <cell r="M44">
            <v>64400.99</v>
          </cell>
          <cell r="N44">
            <v>95971.79</v>
          </cell>
          <cell r="O44">
            <v>5977</v>
          </cell>
          <cell r="R44">
            <v>530274.4</v>
          </cell>
          <cell r="S44">
            <v>174854.52</v>
          </cell>
          <cell r="T44">
            <v>8476.32</v>
          </cell>
        </row>
        <row r="45">
          <cell r="D45">
            <v>1007520.8780715816</v>
          </cell>
          <cell r="E45">
            <v>-57432.396666666667</v>
          </cell>
          <cell r="G45">
            <v>107611.46961830682</v>
          </cell>
          <cell r="H45">
            <v>10621.28</v>
          </cell>
          <cell r="I45">
            <v>5933.1</v>
          </cell>
          <cell r="J45">
            <v>1942.6</v>
          </cell>
          <cell r="K45">
            <v>4873.6099999999997</v>
          </cell>
          <cell r="L45">
            <v>0</v>
          </cell>
          <cell r="M45">
            <v>16226.77</v>
          </cell>
          <cell r="N45">
            <v>24181.5</v>
          </cell>
          <cell r="O45">
            <v>0</v>
          </cell>
          <cell r="R45">
            <v>205445.67</v>
          </cell>
          <cell r="S45">
            <v>63165.98</v>
          </cell>
          <cell r="T45">
            <v>2141.6</v>
          </cell>
        </row>
        <row r="46">
          <cell r="D46">
            <v>1025493.006362456</v>
          </cell>
          <cell r="E46">
            <v>-39797.183333333334</v>
          </cell>
          <cell r="G46">
            <v>121532.82046199526</v>
          </cell>
          <cell r="H46">
            <v>10872.03</v>
          </cell>
          <cell r="I46">
            <v>5796.02</v>
          </cell>
          <cell r="J46">
            <v>1973.45</v>
          </cell>
          <cell r="K46">
            <v>4628.68</v>
          </cell>
          <cell r="L46">
            <v>87250.46</v>
          </cell>
          <cell r="M46">
            <v>15590.69</v>
          </cell>
          <cell r="N46">
            <v>23233.59</v>
          </cell>
          <cell r="O46">
            <v>0</v>
          </cell>
          <cell r="R46">
            <v>142361.44</v>
          </cell>
          <cell r="S46">
            <v>44486.31</v>
          </cell>
          <cell r="T46">
            <v>2033.97</v>
          </cell>
        </row>
        <row r="47">
          <cell r="D47">
            <v>1907289.5044136583</v>
          </cell>
          <cell r="E47">
            <v>-327341.21000000002</v>
          </cell>
          <cell r="G47">
            <v>412114.5870581569</v>
          </cell>
          <cell r="H47">
            <v>20471.82</v>
          </cell>
          <cell r="I47">
            <v>13890.89</v>
          </cell>
          <cell r="J47">
            <v>3550.44</v>
          </cell>
          <cell r="K47">
            <v>11686.86</v>
          </cell>
          <cell r="L47">
            <v>0</v>
          </cell>
          <cell r="M47">
            <v>38881.72</v>
          </cell>
          <cell r="N47">
            <v>57942.41</v>
          </cell>
          <cell r="O47">
            <v>37411</v>
          </cell>
          <cell r="R47">
            <v>1170956.43</v>
          </cell>
          <cell r="S47">
            <v>1038847.9</v>
          </cell>
          <cell r="T47">
            <v>5135.5200000000004</v>
          </cell>
        </row>
        <row r="48">
          <cell r="D48">
            <v>1431985.9312705665</v>
          </cell>
          <cell r="E48">
            <v>-91641.056666666656</v>
          </cell>
          <cell r="G48">
            <v>125321.08882484131</v>
          </cell>
          <cell r="H48">
            <v>17250.66</v>
          </cell>
          <cell r="I48">
            <v>8185.88</v>
          </cell>
          <cell r="J48">
            <v>2416.6</v>
          </cell>
          <cell r="K48">
            <v>2313.48</v>
          </cell>
          <cell r="L48">
            <v>43609.03</v>
          </cell>
          <cell r="M48">
            <v>8003.09</v>
          </cell>
          <cell r="N48">
            <v>11926.38</v>
          </cell>
          <cell r="O48">
            <v>0</v>
          </cell>
          <cell r="R48">
            <v>327815.99</v>
          </cell>
          <cell r="S48">
            <v>90365.21</v>
          </cell>
          <cell r="T48">
            <v>1016.61</v>
          </cell>
        </row>
        <row r="49">
          <cell r="D49">
            <v>2803812.4890827443</v>
          </cell>
          <cell r="E49">
            <v>-151667.29333333333</v>
          </cell>
          <cell r="G49">
            <v>437579.22950779402</v>
          </cell>
          <cell r="H49">
            <v>31796.58</v>
          </cell>
          <cell r="I49">
            <v>16023.52</v>
          </cell>
          <cell r="J49">
            <v>5054.05</v>
          </cell>
          <cell r="K49">
            <v>16804.96</v>
          </cell>
          <cell r="L49">
            <v>0</v>
          </cell>
          <cell r="M49">
            <v>54662.05</v>
          </cell>
          <cell r="N49">
            <v>81458.62</v>
          </cell>
          <cell r="O49">
            <v>0</v>
          </cell>
          <cell r="R49">
            <v>542540.28</v>
          </cell>
          <cell r="S49">
            <v>165807.82999999999</v>
          </cell>
          <cell r="T49">
            <v>7384.56</v>
          </cell>
        </row>
        <row r="50">
          <cell r="D50">
            <v>1479756.0354512041</v>
          </cell>
          <cell r="E50">
            <v>-84123.103333333333</v>
          </cell>
          <cell r="G50">
            <v>182042.3096242043</v>
          </cell>
          <cell r="H50">
            <v>17206.2</v>
          </cell>
          <cell r="I50">
            <v>8434.16</v>
          </cell>
          <cell r="J50">
            <v>2598.7399999999998</v>
          </cell>
          <cell r="K50">
            <v>8854.2999999999993</v>
          </cell>
          <cell r="L50">
            <v>0</v>
          </cell>
          <cell r="M50">
            <v>30406.55</v>
          </cell>
          <cell r="N50">
            <v>45312.52</v>
          </cell>
          <cell r="O50">
            <v>0</v>
          </cell>
          <cell r="R50">
            <v>300922.96999999997</v>
          </cell>
          <cell r="S50">
            <v>475864.79</v>
          </cell>
          <cell r="T50">
            <v>3890.82</v>
          </cell>
        </row>
        <row r="51">
          <cell r="D51">
            <v>2403453.5516210459</v>
          </cell>
          <cell r="E51">
            <v>-252074.15</v>
          </cell>
          <cell r="G51">
            <v>295651.27850123041</v>
          </cell>
          <cell r="H51">
            <v>25437.7</v>
          </cell>
          <cell r="I51">
            <v>15568.95</v>
          </cell>
          <cell r="J51">
            <v>4581.78</v>
          </cell>
          <cell r="K51">
            <v>9119</v>
          </cell>
          <cell r="L51">
            <v>171892.81</v>
          </cell>
          <cell r="M51">
            <v>28768.05</v>
          </cell>
          <cell r="N51">
            <v>42870.79</v>
          </cell>
          <cell r="O51">
            <v>68783</v>
          </cell>
          <cell r="R51">
            <v>901713.08</v>
          </cell>
          <cell r="S51">
            <v>253822.55</v>
          </cell>
          <cell r="T51">
            <v>4007.14</v>
          </cell>
        </row>
        <row r="52">
          <cell r="D52">
            <v>1901782.7264458996</v>
          </cell>
          <cell r="E52">
            <v>-77372.096666666665</v>
          </cell>
          <cell r="G52">
            <v>172683.91083402102</v>
          </cell>
          <cell r="H52">
            <v>24201.55</v>
          </cell>
          <cell r="I52">
            <v>10096.77</v>
          </cell>
          <cell r="J52">
            <v>3018.93</v>
          </cell>
          <cell r="K52">
            <v>10264.99</v>
          </cell>
          <cell r="L52">
            <v>0</v>
          </cell>
          <cell r="M52">
            <v>36864.97</v>
          </cell>
          <cell r="N52">
            <v>54937.01</v>
          </cell>
          <cell r="O52">
            <v>97796</v>
          </cell>
          <cell r="R52">
            <v>276773.45</v>
          </cell>
          <cell r="S52">
            <v>92144.14</v>
          </cell>
          <cell r="T52">
            <v>4510.72</v>
          </cell>
        </row>
        <row r="53">
          <cell r="D53">
            <v>1441947.1688230943</v>
          </cell>
          <cell r="E53">
            <v>-22279.956666666665</v>
          </cell>
          <cell r="G53">
            <v>84028.608737176357</v>
          </cell>
          <cell r="H53">
            <v>15989.59</v>
          </cell>
          <cell r="I53">
            <v>7609.33</v>
          </cell>
          <cell r="J53">
            <v>2674.29</v>
          </cell>
          <cell r="K53">
            <v>2111.9499999999998</v>
          </cell>
          <cell r="L53">
            <v>0</v>
          </cell>
          <cell r="M53">
            <v>6902.83</v>
          </cell>
          <cell r="N53">
            <v>10286.75</v>
          </cell>
          <cell r="O53">
            <v>0</v>
          </cell>
          <cell r="R53">
            <v>79699.27</v>
          </cell>
          <cell r="S53">
            <v>22763.84</v>
          </cell>
          <cell r="T53">
            <v>928.05</v>
          </cell>
        </row>
        <row r="54">
          <cell r="D54">
            <v>2963050.0423241244</v>
          </cell>
          <cell r="E54">
            <v>-204954.18666666668</v>
          </cell>
          <cell r="G54">
            <v>423391.65172934532</v>
          </cell>
          <cell r="H54">
            <v>33055.33</v>
          </cell>
          <cell r="I54">
            <v>17584.12</v>
          </cell>
          <cell r="J54">
            <v>5413.59</v>
          </cell>
          <cell r="K54">
            <v>20596.16</v>
          </cell>
          <cell r="L54">
            <v>0</v>
          </cell>
          <cell r="M54">
            <v>66760.36</v>
          </cell>
          <cell r="N54">
            <v>99487.79</v>
          </cell>
          <cell r="O54">
            <v>250498</v>
          </cell>
          <cell r="R54">
            <v>733156.77</v>
          </cell>
          <cell r="S54">
            <v>214623.88</v>
          </cell>
          <cell r="T54">
            <v>9050.52</v>
          </cell>
        </row>
        <row r="55">
          <cell r="D55">
            <v>5377486.0657820608</v>
          </cell>
          <cell r="E55">
            <v>-418555.08</v>
          </cell>
          <cell r="G55">
            <v>1082076.850614819</v>
          </cell>
          <cell r="H55">
            <v>63376.53</v>
          </cell>
          <cell r="I55">
            <v>31908.9</v>
          </cell>
          <cell r="J55">
            <v>9273.83</v>
          </cell>
          <cell r="K55">
            <v>1136092</v>
          </cell>
          <cell r="L55">
            <v>0</v>
          </cell>
          <cell r="M55">
            <v>193143.3</v>
          </cell>
          <cell r="N55">
            <v>287826.46000000002</v>
          </cell>
          <cell r="O55">
            <v>50926</v>
          </cell>
          <cell r="R55">
            <v>1497244.31</v>
          </cell>
          <cell r="S55">
            <v>486163.21</v>
          </cell>
          <cell r="T55">
            <v>499229.95</v>
          </cell>
        </row>
        <row r="56">
          <cell r="D56">
            <v>866681.81513349037</v>
          </cell>
          <cell r="E56">
            <v>-25151.586666666666</v>
          </cell>
          <cell r="G56">
            <v>128218.44693623096</v>
          </cell>
          <cell r="H56">
            <v>8891.3799999999992</v>
          </cell>
          <cell r="I56">
            <v>4844.01</v>
          </cell>
          <cell r="J56">
            <v>1717.55</v>
          </cell>
          <cell r="K56">
            <v>3338.3</v>
          </cell>
          <cell r="L56">
            <v>0</v>
          </cell>
          <cell r="M56">
            <v>10941.62</v>
          </cell>
          <cell r="N56">
            <v>16305.44</v>
          </cell>
          <cell r="O56">
            <v>0</v>
          </cell>
          <cell r="R56">
            <v>89971.6</v>
          </cell>
          <cell r="S56">
            <v>29959.97</v>
          </cell>
          <cell r="T56">
            <v>1466.94</v>
          </cell>
        </row>
        <row r="57">
          <cell r="D57">
            <v>2133824.3662376702</v>
          </cell>
          <cell r="E57">
            <v>-222314.41666666666</v>
          </cell>
          <cell r="G57">
            <v>341065.82902025292</v>
          </cell>
          <cell r="H57">
            <v>23538.720000000001</v>
          </cell>
          <cell r="I57">
            <v>13639.32</v>
          </cell>
          <cell r="J57">
            <v>3917.04</v>
          </cell>
          <cell r="K57">
            <v>12563.86</v>
          </cell>
          <cell r="L57">
            <v>0</v>
          </cell>
          <cell r="M57">
            <v>43356.87</v>
          </cell>
          <cell r="N57">
            <v>64611.38</v>
          </cell>
          <cell r="O57">
            <v>132594</v>
          </cell>
          <cell r="R57">
            <v>795257.33</v>
          </cell>
          <cell r="S57">
            <v>232484.26</v>
          </cell>
          <cell r="T57">
            <v>5520.91</v>
          </cell>
        </row>
        <row r="58">
          <cell r="D58">
            <v>837736.75566297304</v>
          </cell>
          <cell r="E58">
            <v>-22266.796666666665</v>
          </cell>
          <cell r="G58">
            <v>63286.270154861209</v>
          </cell>
          <cell r="H58">
            <v>8364.85</v>
          </cell>
          <cell r="I58">
            <v>4696.3500000000004</v>
          </cell>
          <cell r="J58">
            <v>1697.2</v>
          </cell>
          <cell r="K58">
            <v>2467.7399999999998</v>
          </cell>
          <cell r="L58">
            <v>0</v>
          </cell>
          <cell r="M58">
            <v>7776.05</v>
          </cell>
          <cell r="N58">
            <v>11588.05</v>
          </cell>
          <cell r="O58">
            <v>0</v>
          </cell>
          <cell r="R58">
            <v>79652.210000000006</v>
          </cell>
          <cell r="S58">
            <v>24345.26</v>
          </cell>
          <cell r="T58">
            <v>1084.3900000000001</v>
          </cell>
        </row>
        <row r="59">
          <cell r="D59">
            <v>785075.24131630047</v>
          </cell>
          <cell r="E59">
            <v>-38544.833333333336</v>
          </cell>
          <cell r="G59">
            <v>68494.234958104978</v>
          </cell>
          <cell r="H59">
            <v>7187.65</v>
          </cell>
          <cell r="I59">
            <v>4733.55</v>
          </cell>
          <cell r="J59">
            <v>1688.08</v>
          </cell>
          <cell r="K59">
            <v>130887.93</v>
          </cell>
          <cell r="L59">
            <v>0</v>
          </cell>
          <cell r="M59">
            <v>20084.740000000002</v>
          </cell>
          <cell r="N59">
            <v>29930.73</v>
          </cell>
          <cell r="O59">
            <v>0</v>
          </cell>
          <cell r="R59">
            <v>137881.57</v>
          </cell>
          <cell r="S59">
            <v>45913.69</v>
          </cell>
          <cell r="T59">
            <v>57515.74</v>
          </cell>
        </row>
        <row r="60">
          <cell r="D60">
            <v>3785270.5269689257</v>
          </cell>
          <cell r="E60">
            <v>-275896.86666666664</v>
          </cell>
          <cell r="G60">
            <v>734577.56574441597</v>
          </cell>
          <cell r="H60">
            <v>44108.85</v>
          </cell>
          <cell r="I60">
            <v>22314.46</v>
          </cell>
          <cell r="J60">
            <v>6613.47</v>
          </cell>
          <cell r="K60">
            <v>31353.59</v>
          </cell>
          <cell r="L60">
            <v>0</v>
          </cell>
          <cell r="M60">
            <v>101732.64</v>
          </cell>
          <cell r="N60">
            <v>151604.26999999999</v>
          </cell>
          <cell r="O60">
            <v>20181</v>
          </cell>
          <cell r="R60">
            <v>986931.07</v>
          </cell>
          <cell r="S60">
            <v>305121.06</v>
          </cell>
          <cell r="T60">
            <v>13777.63</v>
          </cell>
        </row>
        <row r="61">
          <cell r="D61">
            <v>708145.53321562987</v>
          </cell>
          <cell r="E61">
            <v>-13858.526666666667</v>
          </cell>
          <cell r="G61">
            <v>46892.771076830148</v>
          </cell>
          <cell r="H61">
            <v>7149.2</v>
          </cell>
          <cell r="I61">
            <v>3894.55</v>
          </cell>
          <cell r="J61">
            <v>1423.82</v>
          </cell>
          <cell r="K61">
            <v>38055.699999999997</v>
          </cell>
          <cell r="L61">
            <v>0</v>
          </cell>
          <cell r="M61">
            <v>6612.51</v>
          </cell>
          <cell r="N61">
            <v>9854.1200000000008</v>
          </cell>
          <cell r="O61">
            <v>0</v>
          </cell>
          <cell r="R61">
            <v>49574.35</v>
          </cell>
          <cell r="S61">
            <v>16472.009999999998</v>
          </cell>
          <cell r="T61">
            <v>16722.72</v>
          </cell>
        </row>
        <row r="62">
          <cell r="D62">
            <v>9142899.0698258784</v>
          </cell>
          <cell r="E62">
            <v>-972736.60333333339</v>
          </cell>
          <cell r="G62">
            <v>2116090.1436586459</v>
          </cell>
          <cell r="H62">
            <v>111207.77</v>
          </cell>
          <cell r="I62">
            <v>56907.78</v>
          </cell>
          <cell r="J62">
            <v>15137.91</v>
          </cell>
          <cell r="K62">
            <v>2037337.5</v>
          </cell>
          <cell r="L62">
            <v>0</v>
          </cell>
          <cell r="M62">
            <v>345047.62</v>
          </cell>
          <cell r="N62">
            <v>514197.7</v>
          </cell>
          <cell r="O62">
            <v>637850</v>
          </cell>
          <cell r="R62">
            <v>3479647.99</v>
          </cell>
          <cell r="S62">
            <v>1091815.32</v>
          </cell>
          <cell r="T62">
            <v>895261.92</v>
          </cell>
        </row>
        <row r="63">
          <cell r="D63">
            <v>1078404.2605619517</v>
          </cell>
          <cell r="E63">
            <v>-64642.683333333327</v>
          </cell>
          <cell r="G63">
            <v>152451.79274592639</v>
          </cell>
          <cell r="H63">
            <v>11413.35</v>
          </cell>
          <cell r="I63">
            <v>6382.26</v>
          </cell>
          <cell r="J63">
            <v>2071.17</v>
          </cell>
          <cell r="K63">
            <v>129268.37</v>
          </cell>
          <cell r="L63">
            <v>0</v>
          </cell>
          <cell r="M63">
            <v>20559.830000000002</v>
          </cell>
          <cell r="N63">
            <v>30638.720000000001</v>
          </cell>
          <cell r="O63">
            <v>40589</v>
          </cell>
          <cell r="R63">
            <v>231238.11</v>
          </cell>
          <cell r="S63">
            <v>70884.600000000006</v>
          </cell>
          <cell r="T63">
            <v>56804.06</v>
          </cell>
        </row>
        <row r="64">
          <cell r="D64">
            <v>4724888.569431996</v>
          </cell>
          <cell r="E64">
            <v>-797362.39666666661</v>
          </cell>
          <cell r="G64">
            <v>793897.78909848258</v>
          </cell>
          <cell r="H64">
            <v>52326.81</v>
          </cell>
          <cell r="I64">
            <v>33964.85</v>
          </cell>
          <cell r="J64">
            <v>8544.35</v>
          </cell>
          <cell r="K64">
            <v>39576.239999999998</v>
          </cell>
          <cell r="L64">
            <v>0</v>
          </cell>
          <cell r="M64">
            <v>130163.61</v>
          </cell>
          <cell r="N64">
            <v>193972.73</v>
          </cell>
          <cell r="O64">
            <v>0</v>
          </cell>
          <cell r="R64">
            <v>2852303.96</v>
          </cell>
          <cell r="S64">
            <v>823369.86</v>
          </cell>
          <cell r="T64">
            <v>17390.88</v>
          </cell>
        </row>
        <row r="65">
          <cell r="D65">
            <v>1692512.2773617581</v>
          </cell>
          <cell r="E65">
            <v>-67811.933333333334</v>
          </cell>
          <cell r="G65">
            <v>245745.79776808975</v>
          </cell>
          <cell r="H65">
            <v>18850.47</v>
          </cell>
          <cell r="I65">
            <v>9436.1299999999992</v>
          </cell>
          <cell r="J65">
            <v>3112.76</v>
          </cell>
          <cell r="K65">
            <v>7789.52</v>
          </cell>
          <cell r="L65">
            <v>146832.20000000001</v>
          </cell>
          <cell r="M65">
            <v>26590.47</v>
          </cell>
          <cell r="N65">
            <v>39625.71</v>
          </cell>
          <cell r="O65">
            <v>115043</v>
          </cell>
          <cell r="R65">
            <v>242575.08</v>
          </cell>
          <cell r="S65">
            <v>78465.16</v>
          </cell>
          <cell r="T65">
            <v>3422.93</v>
          </cell>
        </row>
        <row r="66">
          <cell r="D66">
            <v>677681.97885612794</v>
          </cell>
          <cell r="E66">
            <v>-21539.746666666666</v>
          </cell>
          <cell r="G66">
            <v>108337.31711897903</v>
          </cell>
          <cell r="H66">
            <v>6918.67</v>
          </cell>
          <cell r="I66">
            <v>3816.8</v>
          </cell>
          <cell r="J66">
            <v>1347.75</v>
          </cell>
          <cell r="K66">
            <v>1582.14</v>
          </cell>
          <cell r="L66">
            <v>0</v>
          </cell>
          <cell r="M66">
            <v>4995.28</v>
          </cell>
          <cell r="N66">
            <v>7444.08</v>
          </cell>
          <cell r="O66">
            <v>177371</v>
          </cell>
          <cell r="R66">
            <v>77051.42</v>
          </cell>
          <cell r="S66">
            <v>134181.06</v>
          </cell>
          <cell r="T66">
            <v>695.24</v>
          </cell>
        </row>
        <row r="67">
          <cell r="D67">
            <v>2823921.9121690704</v>
          </cell>
          <cell r="E67">
            <v>-515132.80333333329</v>
          </cell>
          <cell r="G67">
            <v>443847.03270924505</v>
          </cell>
          <cell r="H67">
            <v>32219.4</v>
          </cell>
          <cell r="I67">
            <v>20617.099999999999</v>
          </cell>
          <cell r="J67">
            <v>4944.79</v>
          </cell>
          <cell r="K67">
            <v>524114.47</v>
          </cell>
          <cell r="L67">
            <v>0</v>
          </cell>
          <cell r="M67">
            <v>80860.649999999994</v>
          </cell>
          <cell r="N67">
            <v>120500.35</v>
          </cell>
          <cell r="O67">
            <v>0</v>
          </cell>
          <cell r="R67">
            <v>1842719.62</v>
          </cell>
          <cell r="S67">
            <v>522606.47</v>
          </cell>
          <cell r="T67">
            <v>230310.26</v>
          </cell>
        </row>
        <row r="68">
          <cell r="D68">
            <v>7973151.7097088313</v>
          </cell>
          <cell r="E68">
            <v>-917742.02</v>
          </cell>
          <cell r="G68">
            <v>1057047.1209150744</v>
          </cell>
          <cell r="H68">
            <v>88939</v>
          </cell>
          <cell r="I68">
            <v>51878.15</v>
          </cell>
          <cell r="J68">
            <v>14452.64</v>
          </cell>
          <cell r="K68">
            <v>51488.69</v>
          </cell>
          <cell r="L68">
            <v>0</v>
          </cell>
          <cell r="M68">
            <v>171150.25</v>
          </cell>
          <cell r="N68">
            <v>255051.94</v>
          </cell>
          <cell r="O68">
            <v>61914</v>
          </cell>
          <cell r="R68">
            <v>3282922.8</v>
          </cell>
          <cell r="S68">
            <v>959005.92</v>
          </cell>
          <cell r="T68">
            <v>22625.54</v>
          </cell>
        </row>
        <row r="69">
          <cell r="D69">
            <v>1339312.0051404079</v>
          </cell>
          <cell r="E69">
            <v>-74576.713333333333</v>
          </cell>
          <cell r="G69">
            <v>245686.69483444031</v>
          </cell>
          <cell r="H69">
            <v>14744.77</v>
          </cell>
          <cell r="I69">
            <v>7757.04</v>
          </cell>
          <cell r="J69">
            <v>2483.79</v>
          </cell>
          <cell r="K69">
            <v>260848.06</v>
          </cell>
          <cell r="L69">
            <v>0</v>
          </cell>
          <cell r="M69">
            <v>38369.39</v>
          </cell>
          <cell r="N69">
            <v>57178.92</v>
          </cell>
          <cell r="O69">
            <v>0</v>
          </cell>
          <cell r="R69">
            <v>266773.88</v>
          </cell>
          <cell r="S69">
            <v>229961.11</v>
          </cell>
          <cell r="T69">
            <v>114623.78</v>
          </cell>
        </row>
        <row r="70">
          <cell r="D70">
            <v>1284383.1156431413</v>
          </cell>
          <cell r="E70">
            <v>-39785.629999999997</v>
          </cell>
          <cell r="G70">
            <v>218288.33292983519</v>
          </cell>
          <cell r="H70">
            <v>14901.1</v>
          </cell>
          <cell r="I70">
            <v>6912.57</v>
          </cell>
          <cell r="J70">
            <v>2271.4299999999998</v>
          </cell>
          <cell r="K70">
            <v>109612.95</v>
          </cell>
          <cell r="L70">
            <v>0</v>
          </cell>
          <cell r="M70">
            <v>18911.060000000001</v>
          </cell>
          <cell r="N70">
            <v>28181.68</v>
          </cell>
          <cell r="O70">
            <v>0</v>
          </cell>
          <cell r="R70">
            <v>142320.10999999999</v>
          </cell>
          <cell r="S70">
            <v>47097.51</v>
          </cell>
          <cell r="T70">
            <v>48166.93</v>
          </cell>
        </row>
        <row r="71">
          <cell r="D71">
            <v>3607008.4158911151</v>
          </cell>
          <cell r="E71">
            <v>-787771.34333333327</v>
          </cell>
          <cell r="G71">
            <v>443845.96928925882</v>
          </cell>
          <cell r="H71">
            <v>36280.019999999997</v>
          </cell>
          <cell r="I71">
            <v>28790.74</v>
          </cell>
          <cell r="J71">
            <v>7046.85</v>
          </cell>
          <cell r="K71">
            <v>13366.54</v>
          </cell>
          <cell r="L71">
            <v>251958.8</v>
          </cell>
          <cell r="M71">
            <v>42710.44</v>
          </cell>
          <cell r="N71">
            <v>63648.05</v>
          </cell>
          <cell r="O71">
            <v>0</v>
          </cell>
          <cell r="R71">
            <v>2817995.09</v>
          </cell>
          <cell r="S71">
            <v>764360.87</v>
          </cell>
          <cell r="T71">
            <v>5873.62</v>
          </cell>
        </row>
        <row r="72">
          <cell r="D72">
            <v>3431343.1595503432</v>
          </cell>
          <cell r="E72">
            <v>-281195.00666666665</v>
          </cell>
          <cell r="G72">
            <v>595093.98955085827</v>
          </cell>
          <cell r="H72">
            <v>37710.67</v>
          </cell>
          <cell r="I72">
            <v>21007.27</v>
          </cell>
          <cell r="J72">
            <v>6345.4</v>
          </cell>
          <cell r="K72">
            <v>22999.45</v>
          </cell>
          <cell r="L72">
            <v>0</v>
          </cell>
          <cell r="M72">
            <v>76745.34</v>
          </cell>
          <cell r="N72">
            <v>114367.63</v>
          </cell>
          <cell r="O72">
            <v>37903</v>
          </cell>
          <cell r="R72">
            <v>1005883.44</v>
          </cell>
          <cell r="S72">
            <v>307621.90999999997</v>
          </cell>
          <cell r="T72">
            <v>10106.59</v>
          </cell>
        </row>
        <row r="73">
          <cell r="D73">
            <v>1284943.5137047339</v>
          </cell>
          <cell r="E73">
            <v>-46905.79</v>
          </cell>
          <cell r="G73">
            <v>140490.06376848489</v>
          </cell>
          <cell r="H73">
            <v>13508.7</v>
          </cell>
          <cell r="I73">
            <v>7245.21</v>
          </cell>
          <cell r="J73">
            <v>2491.7199999999998</v>
          </cell>
          <cell r="K73">
            <v>6067.73</v>
          </cell>
          <cell r="L73">
            <v>0</v>
          </cell>
          <cell r="M73">
            <v>20189.32</v>
          </cell>
          <cell r="N73">
            <v>30086.58</v>
          </cell>
          <cell r="O73">
            <v>37530</v>
          </cell>
          <cell r="R73">
            <v>167790.16</v>
          </cell>
          <cell r="S73">
            <v>55167.49</v>
          </cell>
          <cell r="T73">
            <v>2666.33</v>
          </cell>
        </row>
        <row r="74">
          <cell r="D74">
            <v>2691019.4425779306</v>
          </cell>
          <cell r="E74">
            <v>-123295.38666666666</v>
          </cell>
          <cell r="G74">
            <v>368519.26994522929</v>
          </cell>
          <cell r="H74">
            <v>31613.08</v>
          </cell>
          <cell r="I74">
            <v>14912.71</v>
          </cell>
          <cell r="J74">
            <v>4684.26</v>
          </cell>
          <cell r="K74">
            <v>12444.41</v>
          </cell>
          <cell r="L74">
            <v>0</v>
          </cell>
          <cell r="M74">
            <v>42526.01</v>
          </cell>
          <cell r="N74">
            <v>63373.21</v>
          </cell>
          <cell r="O74">
            <v>209654</v>
          </cell>
          <cell r="R74">
            <v>441049.04</v>
          </cell>
          <cell r="S74">
            <v>129354.84</v>
          </cell>
          <cell r="T74">
            <v>5468.41</v>
          </cell>
        </row>
        <row r="75">
          <cell r="D75">
            <v>1395441.9130974668</v>
          </cell>
          <cell r="E75">
            <v>-84926.776666666658</v>
          </cell>
          <cell r="G75">
            <v>385250.66256117995</v>
          </cell>
          <cell r="H75">
            <v>15723.82</v>
          </cell>
          <cell r="I75">
            <v>8109.83</v>
          </cell>
          <cell r="J75">
            <v>2528.4</v>
          </cell>
          <cell r="K75">
            <v>10650</v>
          </cell>
          <cell r="L75">
            <v>0</v>
          </cell>
          <cell r="M75">
            <v>36857.43</v>
          </cell>
          <cell r="N75">
            <v>54925.760000000002</v>
          </cell>
          <cell r="O75">
            <v>0</v>
          </cell>
          <cell r="R75">
            <v>303797.84000000003</v>
          </cell>
          <cell r="S75">
            <v>694788.37</v>
          </cell>
          <cell r="T75">
            <v>4679.8999999999996</v>
          </cell>
        </row>
        <row r="76">
          <cell r="D76">
            <v>982070.62298546266</v>
          </cell>
          <cell r="E76">
            <v>-32559.353333333333</v>
          </cell>
          <cell r="G76">
            <v>104315.45391996592</v>
          </cell>
          <cell r="H76">
            <v>10556.74</v>
          </cell>
          <cell r="I76">
            <v>5456.45</v>
          </cell>
          <cell r="J76">
            <v>1868.67</v>
          </cell>
          <cell r="K76">
            <v>4115.62</v>
          </cell>
          <cell r="L76">
            <v>0</v>
          </cell>
          <cell r="M76">
            <v>13731.65</v>
          </cell>
          <cell r="N76">
            <v>20463.21</v>
          </cell>
          <cell r="O76">
            <v>0</v>
          </cell>
          <cell r="R76">
            <v>116470.47</v>
          </cell>
          <cell r="S76">
            <v>37864.199999999997</v>
          </cell>
          <cell r="T76">
            <v>1808.52</v>
          </cell>
        </row>
        <row r="77">
          <cell r="D77">
            <v>4101190.2441908354</v>
          </cell>
          <cell r="E77">
            <v>-789131.76333333331</v>
          </cell>
          <cell r="G77">
            <v>509964.84185094212</v>
          </cell>
          <cell r="H77">
            <v>44220.53</v>
          </cell>
          <cell r="I77">
            <v>30896.23</v>
          </cell>
          <cell r="J77">
            <v>7575.67</v>
          </cell>
          <cell r="K77">
            <v>19380.98</v>
          </cell>
          <cell r="L77">
            <v>365330.94</v>
          </cell>
          <cell r="M77">
            <v>54671.74</v>
          </cell>
          <cell r="N77">
            <v>81473.05</v>
          </cell>
          <cell r="O77">
            <v>0</v>
          </cell>
          <cell r="R77">
            <v>2822861.55</v>
          </cell>
          <cell r="S77">
            <v>777113.62</v>
          </cell>
          <cell r="T77">
            <v>8516.5300000000007</v>
          </cell>
        </row>
        <row r="78">
          <cell r="D78">
            <v>2045668.4055680989</v>
          </cell>
          <cell r="E78">
            <v>-313828.40666666668</v>
          </cell>
          <cell r="G78">
            <v>251934.17186087294</v>
          </cell>
          <cell r="H78">
            <v>21941.86</v>
          </cell>
          <cell r="I78">
            <v>14437.36</v>
          </cell>
          <cell r="J78">
            <v>3822.24</v>
          </cell>
          <cell r="K78">
            <v>261481.41</v>
          </cell>
          <cell r="L78">
            <v>0</v>
          </cell>
          <cell r="M78">
            <v>44446.54</v>
          </cell>
          <cell r="N78">
            <v>66235.22</v>
          </cell>
          <cell r="O78">
            <v>234307</v>
          </cell>
          <cell r="R78">
            <v>1122618.79</v>
          </cell>
          <cell r="S78">
            <v>317513.78999999998</v>
          </cell>
          <cell r="T78">
            <v>114902.1</v>
          </cell>
        </row>
        <row r="79">
          <cell r="D79">
            <v>1697640.2245833231</v>
          </cell>
          <cell r="E79">
            <v>-89570.906666666662</v>
          </cell>
          <cell r="G79">
            <v>381774.3717642586</v>
          </cell>
          <cell r="H79">
            <v>18732.34</v>
          </cell>
          <cell r="I79">
            <v>9763.31</v>
          </cell>
          <cell r="J79">
            <v>3143.13</v>
          </cell>
          <cell r="K79">
            <v>279900.92</v>
          </cell>
          <cell r="L79">
            <v>0</v>
          </cell>
          <cell r="M79">
            <v>44360.95</v>
          </cell>
          <cell r="N79">
            <v>66107.69</v>
          </cell>
          <cell r="O79">
            <v>0</v>
          </cell>
          <cell r="R79">
            <v>320410.71000000002</v>
          </cell>
          <cell r="S79">
            <v>412693.53</v>
          </cell>
          <cell r="T79">
            <v>122996.13</v>
          </cell>
        </row>
        <row r="80">
          <cell r="D80">
            <v>3348473.7679322506</v>
          </cell>
          <cell r="E80">
            <v>-305698.41666666669</v>
          </cell>
          <cell r="G80">
            <v>524761.45204856875</v>
          </cell>
          <cell r="H80">
            <v>36789.9</v>
          </cell>
          <cell r="I80">
            <v>20891.330000000002</v>
          </cell>
          <cell r="J80">
            <v>6183.84</v>
          </cell>
          <cell r="K80">
            <v>600701.29</v>
          </cell>
          <cell r="L80">
            <v>0</v>
          </cell>
          <cell r="M80">
            <v>100679.74</v>
          </cell>
          <cell r="N80">
            <v>150035.20000000001</v>
          </cell>
          <cell r="O80">
            <v>111356</v>
          </cell>
          <cell r="R80">
            <v>1093536.3999999999</v>
          </cell>
          <cell r="S80">
            <v>338738.47</v>
          </cell>
          <cell r="T80">
            <v>263964.61</v>
          </cell>
        </row>
        <row r="81">
          <cell r="D81">
            <v>13485065.934853502</v>
          </cell>
          <cell r="E81">
            <v>-2103317.4700000002</v>
          </cell>
          <cell r="G81">
            <v>2207397.6443194128</v>
          </cell>
          <cell r="H81">
            <v>152141.21</v>
          </cell>
          <cell r="I81">
            <v>94308.38</v>
          </cell>
          <cell r="J81">
            <v>23997.43</v>
          </cell>
          <cell r="K81">
            <v>90060.3</v>
          </cell>
          <cell r="L81">
            <v>0</v>
          </cell>
          <cell r="M81">
            <v>259714.86</v>
          </cell>
          <cell r="N81">
            <v>387032.9</v>
          </cell>
          <cell r="O81">
            <v>954301</v>
          </cell>
          <cell r="R81">
            <v>7523932.3499999996</v>
          </cell>
          <cell r="S81">
            <v>2114481.38</v>
          </cell>
          <cell r="T81">
            <v>39574.959999999999</v>
          </cell>
        </row>
        <row r="82">
          <cell r="D82">
            <v>2386100.870786781</v>
          </cell>
          <cell r="E82">
            <v>-240745.65333333332</v>
          </cell>
          <cell r="G82">
            <v>424344.19353854621</v>
          </cell>
          <cell r="H82">
            <v>26652.62</v>
          </cell>
          <cell r="I82">
            <v>15097.02</v>
          </cell>
          <cell r="J82">
            <v>4330.21</v>
          </cell>
          <cell r="K82">
            <v>16845.78</v>
          </cell>
          <cell r="L82">
            <v>0</v>
          </cell>
          <cell r="M82">
            <v>54425.25</v>
          </cell>
          <cell r="N82">
            <v>81105.73</v>
          </cell>
          <cell r="O82">
            <v>51666</v>
          </cell>
          <cell r="R82">
            <v>861189.07</v>
          </cell>
          <cell r="S82">
            <v>257941.79</v>
          </cell>
          <cell r="T82">
            <v>7402.5</v>
          </cell>
        </row>
        <row r="83">
          <cell r="D83">
            <v>2065188.4543764647</v>
          </cell>
          <cell r="E83">
            <v>-129292.94333333334</v>
          </cell>
          <cell r="G83">
            <v>374276.22223666566</v>
          </cell>
          <cell r="H83">
            <v>24169.99</v>
          </cell>
          <cell r="I83">
            <v>11453.28</v>
          </cell>
          <cell r="J83">
            <v>3609.47</v>
          </cell>
          <cell r="K83">
            <v>8903.7199999999993</v>
          </cell>
          <cell r="L83">
            <v>0</v>
          </cell>
          <cell r="M83">
            <v>14578.170000000002</v>
          </cell>
          <cell r="N83">
            <v>21112.063870090373</v>
          </cell>
          <cell r="O83">
            <v>0</v>
          </cell>
          <cell r="R83">
            <v>336468.99</v>
          </cell>
          <cell r="S83">
            <v>105209.48</v>
          </cell>
          <cell r="T83">
            <v>3912.54</v>
          </cell>
        </row>
        <row r="84">
          <cell r="D84">
            <v>2511608.9436593568</v>
          </cell>
          <cell r="E84">
            <v>-191574.81000000003</v>
          </cell>
          <cell r="G84">
            <v>605135.43185130251</v>
          </cell>
          <cell r="H84">
            <v>28432.29</v>
          </cell>
          <cell r="I84">
            <v>15056.05</v>
          </cell>
          <cell r="J84">
            <v>4517.71</v>
          </cell>
          <cell r="K84">
            <v>427867.71</v>
          </cell>
          <cell r="L84">
            <v>0</v>
          </cell>
          <cell r="M84">
            <v>70846.61</v>
          </cell>
          <cell r="N84">
            <v>105577.2</v>
          </cell>
          <cell r="O84">
            <v>0</v>
          </cell>
          <cell r="R84">
            <v>685296.41</v>
          </cell>
          <cell r="S84">
            <v>1300186.02</v>
          </cell>
          <cell r="T84">
            <v>188016.79</v>
          </cell>
        </row>
        <row r="85">
          <cell r="D85">
            <v>1243239.2991444282</v>
          </cell>
          <cell r="E85">
            <v>-44818.97</v>
          </cell>
          <cell r="G85">
            <v>125940.48963199092</v>
          </cell>
          <cell r="H85">
            <v>13154.21</v>
          </cell>
          <cell r="I85">
            <v>6988.55</v>
          </cell>
          <cell r="J85">
            <v>2397.73</v>
          </cell>
          <cell r="K85">
            <v>212733.35</v>
          </cell>
          <cell r="L85">
            <v>0</v>
          </cell>
          <cell r="M85">
            <v>27325.89</v>
          </cell>
          <cell r="N85">
            <v>40721.65</v>
          </cell>
          <cell r="O85">
            <v>0</v>
          </cell>
          <cell r="R85">
            <v>160325.25</v>
          </cell>
          <cell r="S85">
            <v>53387.29</v>
          </cell>
          <cell r="T85">
            <v>93480.86</v>
          </cell>
        </row>
        <row r="86">
          <cell r="D86">
            <v>1333315.2576192957</v>
          </cell>
          <cell r="E86">
            <v>-66068.326666666675</v>
          </cell>
          <cell r="G86">
            <v>144977.84667226468</v>
          </cell>
          <cell r="H86">
            <v>14156.84</v>
          </cell>
          <cell r="I86">
            <v>7710.5</v>
          </cell>
          <cell r="J86">
            <v>2557.91</v>
          </cell>
          <cell r="K86">
            <v>7966.12</v>
          </cell>
          <cell r="L86">
            <v>0</v>
          </cell>
          <cell r="M86">
            <v>27606.95</v>
          </cell>
          <cell r="N86">
            <v>41140.5</v>
          </cell>
          <cell r="O86">
            <v>0</v>
          </cell>
          <cell r="R86">
            <v>236337.9</v>
          </cell>
          <cell r="S86">
            <v>77166.820000000007</v>
          </cell>
          <cell r="T86">
            <v>3500.53</v>
          </cell>
        </row>
        <row r="87">
          <cell r="D87">
            <v>1555935.1119169348</v>
          </cell>
          <cell r="E87">
            <v>-28548.433333333334</v>
          </cell>
          <cell r="G87">
            <v>231583.05179388248</v>
          </cell>
          <cell r="H87">
            <v>19492.72</v>
          </cell>
          <cell r="I87">
            <v>7880.93</v>
          </cell>
          <cell r="J87">
            <v>2529.64</v>
          </cell>
          <cell r="K87">
            <v>3472.8</v>
          </cell>
          <cell r="L87">
            <v>65462.15</v>
          </cell>
          <cell r="M87">
            <v>12036.41</v>
          </cell>
          <cell r="N87">
            <v>17936.919999999998</v>
          </cell>
          <cell r="O87">
            <v>58984</v>
          </cell>
          <cell r="R87">
            <v>102122.71</v>
          </cell>
          <cell r="S87">
            <v>32593.05</v>
          </cell>
          <cell r="T87">
            <v>1526.04</v>
          </cell>
        </row>
        <row r="88">
          <cell r="D88">
            <v>1059014.0685696867</v>
          </cell>
          <cell r="E88">
            <v>-35029.623333333329</v>
          </cell>
          <cell r="G88">
            <v>173993.50570194397</v>
          </cell>
          <cell r="H88">
            <v>12077.51</v>
          </cell>
          <cell r="I88">
            <v>5763.35</v>
          </cell>
          <cell r="J88">
            <v>1905.25</v>
          </cell>
          <cell r="K88">
            <v>4600.75</v>
          </cell>
          <cell r="L88">
            <v>0</v>
          </cell>
          <cell r="M88">
            <v>14985.2</v>
          </cell>
          <cell r="N88">
            <v>22331.279999999999</v>
          </cell>
          <cell r="O88">
            <v>0</v>
          </cell>
          <cell r="R88">
            <v>125307.06</v>
          </cell>
          <cell r="S88">
            <v>41509.18</v>
          </cell>
          <cell r="T88">
            <v>2021.7</v>
          </cell>
        </row>
        <row r="89">
          <cell r="D89">
            <v>1484191.8344456465</v>
          </cell>
          <cell r="E89">
            <v>-88038.340000000011</v>
          </cell>
          <cell r="G89">
            <v>257436.25246164901</v>
          </cell>
          <cell r="H89">
            <v>16320.23</v>
          </cell>
          <cell r="I89">
            <v>8666.7000000000007</v>
          </cell>
          <cell r="J89">
            <v>2753.86</v>
          </cell>
          <cell r="K89">
            <v>10333.75</v>
          </cell>
          <cell r="L89">
            <v>0</v>
          </cell>
          <cell r="M89">
            <v>32653.16</v>
          </cell>
          <cell r="N89">
            <v>48660.47</v>
          </cell>
          <cell r="O89">
            <v>0</v>
          </cell>
          <cell r="R89">
            <v>314928.46000000002</v>
          </cell>
          <cell r="S89">
            <v>98832.73</v>
          </cell>
          <cell r="T89">
            <v>4540.93</v>
          </cell>
        </row>
        <row r="90">
          <cell r="D90">
            <v>2622018.8837547055</v>
          </cell>
          <cell r="E90">
            <v>-212411.15</v>
          </cell>
          <cell r="G90">
            <v>405296.46246179042</v>
          </cell>
          <cell r="H90">
            <v>29058.41</v>
          </cell>
          <cell r="I90">
            <v>15980.04</v>
          </cell>
          <cell r="J90">
            <v>4811.17</v>
          </cell>
          <cell r="K90">
            <v>16670.89</v>
          </cell>
          <cell r="L90">
            <v>0</v>
          </cell>
          <cell r="M90">
            <v>56060.81</v>
          </cell>
          <cell r="N90">
            <v>83543.070000000007</v>
          </cell>
          <cell r="O90">
            <v>0</v>
          </cell>
          <cell r="R90">
            <v>759831.62</v>
          </cell>
          <cell r="S90">
            <v>231032.99</v>
          </cell>
          <cell r="T90">
            <v>7325.65</v>
          </cell>
        </row>
        <row r="91">
          <cell r="D91">
            <v>1052100.30310647</v>
          </cell>
          <cell r="E91">
            <v>-8884.5833333333339</v>
          </cell>
          <cell r="G91">
            <v>54600.424301965228</v>
          </cell>
          <cell r="H91">
            <v>12274.43</v>
          </cell>
          <cell r="I91">
            <v>5355.48</v>
          </cell>
          <cell r="J91">
            <v>1857.33</v>
          </cell>
          <cell r="K91">
            <v>980.99</v>
          </cell>
          <cell r="L91">
            <v>18491.72</v>
          </cell>
          <cell r="M91">
            <v>3318.61</v>
          </cell>
          <cell r="N91">
            <v>4945.47</v>
          </cell>
          <cell r="O91">
            <v>0</v>
          </cell>
          <cell r="R91">
            <v>31781.7</v>
          </cell>
          <cell r="S91">
            <v>9697.61</v>
          </cell>
          <cell r="T91">
            <v>431.08</v>
          </cell>
        </row>
        <row r="92">
          <cell r="D92">
            <v>27847282.37207431</v>
          </cell>
          <cell r="E92">
            <v>-2551911.85</v>
          </cell>
          <cell r="G92">
            <v>3852642.0124955643</v>
          </cell>
          <cell r="H92">
            <v>313483.57</v>
          </cell>
          <cell r="I92">
            <v>172563.23</v>
          </cell>
          <cell r="J92">
            <v>50232.75</v>
          </cell>
          <cell r="K92">
            <v>149601.04</v>
          </cell>
          <cell r="L92">
            <v>0</v>
          </cell>
          <cell r="M92">
            <v>439732.53</v>
          </cell>
          <cell r="N92">
            <v>655299.26</v>
          </cell>
          <cell r="O92">
            <v>0</v>
          </cell>
          <cell r="R92">
            <v>9128632.4700000007</v>
          </cell>
          <cell r="S92">
            <v>2648836.3199999998</v>
          </cell>
          <cell r="T92">
            <v>65738.8</v>
          </cell>
        </row>
        <row r="93">
          <cell r="D93">
            <v>862931.30359652243</v>
          </cell>
          <cell r="E93">
            <v>-12807.82</v>
          </cell>
          <cell r="G93">
            <v>68959.394328737268</v>
          </cell>
          <cell r="H93">
            <v>9253.01</v>
          </cell>
          <cell r="I93">
            <v>4601.72</v>
          </cell>
          <cell r="J93">
            <v>1650.63</v>
          </cell>
          <cell r="K93">
            <v>1649.6</v>
          </cell>
          <cell r="L93">
            <v>0</v>
          </cell>
          <cell r="M93">
            <v>5464.63</v>
          </cell>
          <cell r="N93">
            <v>8143.52</v>
          </cell>
          <cell r="O93">
            <v>0</v>
          </cell>
          <cell r="R93">
            <v>45815.8</v>
          </cell>
          <cell r="S93">
            <v>15031.47</v>
          </cell>
          <cell r="T93">
            <v>724.88</v>
          </cell>
        </row>
        <row r="94">
          <cell r="D94">
            <v>969638.96589892032</v>
          </cell>
          <cell r="E94">
            <v>-91604.176666666681</v>
          </cell>
          <cell r="G94">
            <v>179151.52123927724</v>
          </cell>
          <cell r="H94">
            <v>9811.0300000000007</v>
          </cell>
          <cell r="I94">
            <v>6233.25</v>
          </cell>
          <cell r="J94">
            <v>1923.14</v>
          </cell>
          <cell r="K94">
            <v>5537.49</v>
          </cell>
          <cell r="L94">
            <v>0</v>
          </cell>
          <cell r="M94">
            <v>17408.57</v>
          </cell>
          <cell r="N94">
            <v>25942.639999999999</v>
          </cell>
          <cell r="O94">
            <v>0</v>
          </cell>
          <cell r="R94">
            <v>327684.07</v>
          </cell>
          <cell r="S94">
            <v>96482.69</v>
          </cell>
          <cell r="T94">
            <v>2433.3200000000002</v>
          </cell>
        </row>
        <row r="95">
          <cell r="D95">
            <v>1292229.9100001561</v>
          </cell>
          <cell r="E95">
            <v>-85506.59</v>
          </cell>
          <cell r="G95">
            <v>271383.55704396026</v>
          </cell>
          <cell r="H95">
            <v>14472.91</v>
          </cell>
          <cell r="I95">
            <v>7610.59</v>
          </cell>
          <cell r="J95">
            <v>2353.15</v>
          </cell>
          <cell r="K95">
            <v>9840.8799999999992</v>
          </cell>
          <cell r="L95">
            <v>0</v>
          </cell>
          <cell r="M95">
            <v>33837.74</v>
          </cell>
          <cell r="N95">
            <v>50425.760000000002</v>
          </cell>
          <cell r="O95">
            <v>259439</v>
          </cell>
          <cell r="R95">
            <v>305871.94</v>
          </cell>
          <cell r="S95">
            <v>95116.42</v>
          </cell>
          <cell r="T95">
            <v>4324.3500000000004</v>
          </cell>
        </row>
        <row r="96">
          <cell r="D96">
            <v>2200293.1421255195</v>
          </cell>
          <cell r="E96">
            <v>-141818.50666666668</v>
          </cell>
          <cell r="G96">
            <v>465602.26300632139</v>
          </cell>
          <cell r="H96">
            <v>26143.58</v>
          </cell>
          <cell r="I96">
            <v>12652.96</v>
          </cell>
          <cell r="J96">
            <v>3770.3</v>
          </cell>
          <cell r="K96">
            <v>389975.74</v>
          </cell>
          <cell r="L96">
            <v>0</v>
          </cell>
          <cell r="M96">
            <v>67682.710000000006</v>
          </cell>
          <cell r="N96">
            <v>100862.29</v>
          </cell>
          <cell r="O96">
            <v>0</v>
          </cell>
          <cell r="R96">
            <v>507309.46</v>
          </cell>
          <cell r="S96">
            <v>256225.66</v>
          </cell>
          <cell r="T96">
            <v>171366.02</v>
          </cell>
        </row>
        <row r="97">
          <cell r="D97">
            <v>2459258.9589497666</v>
          </cell>
          <cell r="E97">
            <v>-226897.50666666668</v>
          </cell>
          <cell r="G97">
            <v>415234.42353074579</v>
          </cell>
          <cell r="H97">
            <v>29656.13</v>
          </cell>
          <cell r="I97">
            <v>14918.61</v>
          </cell>
          <cell r="J97">
            <v>4123.43</v>
          </cell>
          <cell r="K97">
            <v>18552.099999999999</v>
          </cell>
          <cell r="L97">
            <v>0</v>
          </cell>
          <cell r="M97">
            <v>65887.28</v>
          </cell>
          <cell r="N97">
            <v>98186.71</v>
          </cell>
          <cell r="O97">
            <v>0</v>
          </cell>
          <cell r="R97">
            <v>811651.84</v>
          </cell>
          <cell r="S97">
            <v>248209.55</v>
          </cell>
          <cell r="T97">
            <v>8152.3</v>
          </cell>
        </row>
        <row r="98">
          <cell r="D98">
            <v>3337054.7975729303</v>
          </cell>
          <cell r="E98">
            <v>-276788.38333333336</v>
          </cell>
          <cell r="G98">
            <v>826850.92562551098</v>
          </cell>
          <cell r="H98">
            <v>39219.79</v>
          </cell>
          <cell r="I98">
            <v>20032.52</v>
          </cell>
          <cell r="J98">
            <v>5766.86</v>
          </cell>
          <cell r="K98">
            <v>753776.42</v>
          </cell>
          <cell r="L98">
            <v>0</v>
          </cell>
          <cell r="M98">
            <v>124346.57</v>
          </cell>
          <cell r="N98">
            <v>185304.05</v>
          </cell>
          <cell r="O98">
            <v>0</v>
          </cell>
          <cell r="R98">
            <v>990120.19</v>
          </cell>
          <cell r="S98">
            <v>1014506.64</v>
          </cell>
          <cell r="T98">
            <v>331230.01</v>
          </cell>
        </row>
        <row r="99">
          <cell r="D99">
            <v>7114201.3744324213</v>
          </cell>
          <cell r="E99">
            <v>-1713488.9033333333</v>
          </cell>
          <cell r="G99">
            <v>979151.17854222714</v>
          </cell>
          <cell r="H99">
            <v>74877.72</v>
          </cell>
          <cell r="I99">
            <v>58201.2</v>
          </cell>
          <cell r="J99">
            <v>13322.08</v>
          </cell>
          <cell r="K99">
            <v>38319.379999999997</v>
          </cell>
          <cell r="L99">
            <v>0</v>
          </cell>
          <cell r="M99">
            <v>120327.15</v>
          </cell>
          <cell r="N99">
            <v>179314.21</v>
          </cell>
          <cell r="O99">
            <v>0</v>
          </cell>
          <cell r="R99">
            <v>6129447.7800000003</v>
          </cell>
          <cell r="S99">
            <v>1650126.88</v>
          </cell>
          <cell r="T99">
            <v>16838.59</v>
          </cell>
        </row>
        <row r="100">
          <cell r="D100">
            <v>1016342.7026169004</v>
          </cell>
          <cell r="E100">
            <v>-24093.446666666667</v>
          </cell>
          <cell r="G100">
            <v>80411.912535881042</v>
          </cell>
          <cell r="H100">
            <v>11208.55</v>
          </cell>
          <cell r="I100">
            <v>5478.44</v>
          </cell>
          <cell r="J100">
            <v>1892.04</v>
          </cell>
          <cell r="K100">
            <v>68109.52</v>
          </cell>
          <cell r="L100">
            <v>0</v>
          </cell>
          <cell r="M100">
            <v>11502.59</v>
          </cell>
          <cell r="N100">
            <v>17141.419999999998</v>
          </cell>
          <cell r="O100">
            <v>0</v>
          </cell>
          <cell r="R100">
            <v>86186.45</v>
          </cell>
          <cell r="S100">
            <v>28395.97</v>
          </cell>
          <cell r="T100">
            <v>29929.19</v>
          </cell>
        </row>
        <row r="101">
          <cell r="D101">
            <v>4026116.0029475535</v>
          </cell>
          <cell r="E101">
            <v>-323339.31</v>
          </cell>
          <cell r="G101">
            <v>727867.06229258073</v>
          </cell>
          <cell r="H101">
            <v>46076.83</v>
          </cell>
          <cell r="I101">
            <v>24250.99</v>
          </cell>
          <cell r="J101">
            <v>7157.61</v>
          </cell>
          <cell r="K101">
            <v>33050.879999999997</v>
          </cell>
          <cell r="L101">
            <v>0</v>
          </cell>
          <cell r="M101">
            <v>112351.88</v>
          </cell>
          <cell r="N101">
            <v>167429.29</v>
          </cell>
          <cell r="O101">
            <v>0</v>
          </cell>
          <cell r="R101">
            <v>1156640.94</v>
          </cell>
          <cell r="S101">
            <v>366329.47</v>
          </cell>
          <cell r="T101">
            <v>14523.46</v>
          </cell>
        </row>
        <row r="102">
          <cell r="D102">
            <v>2226772.5386184561</v>
          </cell>
          <cell r="E102">
            <v>-380136.59333333332</v>
          </cell>
          <cell r="G102">
            <v>694703.68946001271</v>
          </cell>
          <cell r="H102">
            <v>23546.63</v>
          </cell>
          <cell r="I102">
            <v>16253.44</v>
          </cell>
          <cell r="J102">
            <v>4201.92</v>
          </cell>
          <cell r="K102">
            <v>330794.18</v>
          </cell>
          <cell r="L102">
            <v>0</v>
          </cell>
          <cell r="M102">
            <v>54830.6</v>
          </cell>
          <cell r="N102">
            <v>81709.789999999994</v>
          </cell>
          <cell r="O102">
            <v>0</v>
          </cell>
          <cell r="R102">
            <v>1359814.7</v>
          </cell>
          <cell r="S102">
            <v>1252280.75</v>
          </cell>
          <cell r="T102">
            <v>145360.03</v>
          </cell>
        </row>
        <row r="103">
          <cell r="D103">
            <v>76830448.055747777</v>
          </cell>
          <cell r="E103">
            <v>0</v>
          </cell>
          <cell r="G103">
            <v>7907240.5417260053</v>
          </cell>
          <cell r="H103">
            <v>908370.94</v>
          </cell>
          <cell r="I103">
            <v>504189.64999999997</v>
          </cell>
          <cell r="J103">
            <v>130802.66</v>
          </cell>
          <cell r="K103">
            <v>257262.96</v>
          </cell>
          <cell r="L103">
            <v>0</v>
          </cell>
          <cell r="M103">
            <v>689119.14</v>
          </cell>
          <cell r="N103">
            <v>1026940.71</v>
          </cell>
          <cell r="O103">
            <v>8094518</v>
          </cell>
          <cell r="R103">
            <v>35408495.700000003</v>
          </cell>
          <cell r="S103">
            <v>7071304.9500000002</v>
          </cell>
          <cell r="T103">
            <v>113048.39</v>
          </cell>
        </row>
        <row r="104">
          <cell r="D104">
            <v>2684321.7654938498</v>
          </cell>
          <cell r="E104">
            <v>-332282.39999999997</v>
          </cell>
          <cell r="G104">
            <v>431634.56422928185</v>
          </cell>
          <cell r="H104">
            <v>29309.94</v>
          </cell>
          <cell r="I104">
            <v>17865.189999999999</v>
          </cell>
          <cell r="J104">
            <v>4958.67</v>
          </cell>
          <cell r="K104">
            <v>17971.150000000001</v>
          </cell>
          <cell r="L104">
            <v>0</v>
          </cell>
          <cell r="M104">
            <v>58573.65</v>
          </cell>
          <cell r="N104">
            <v>87287.77</v>
          </cell>
          <cell r="O104">
            <v>253775</v>
          </cell>
          <cell r="R104">
            <v>1188631.93</v>
          </cell>
          <cell r="S104">
            <v>345942.01</v>
          </cell>
          <cell r="T104">
            <v>7897.02</v>
          </cell>
        </row>
        <row r="105">
          <cell r="D105">
            <v>1856157.2413048188</v>
          </cell>
          <cell r="E105">
            <v>-112075.98333333334</v>
          </cell>
          <cell r="G105">
            <v>233925.03744335216</v>
          </cell>
          <cell r="H105">
            <v>20901.759999999998</v>
          </cell>
          <cell r="I105">
            <v>10778.58</v>
          </cell>
          <cell r="J105">
            <v>3365.58</v>
          </cell>
          <cell r="K105">
            <v>13644.98</v>
          </cell>
          <cell r="L105">
            <v>0</v>
          </cell>
          <cell r="M105">
            <v>46059.9</v>
          </cell>
          <cell r="N105">
            <v>68639.490000000005</v>
          </cell>
          <cell r="O105">
            <v>0</v>
          </cell>
          <cell r="R105">
            <v>400915.28</v>
          </cell>
          <cell r="S105">
            <v>128005.32</v>
          </cell>
          <cell r="T105">
            <v>5995.98</v>
          </cell>
        </row>
        <row r="106">
          <cell r="D106">
            <v>1401225.1956159407</v>
          </cell>
          <cell r="E106">
            <v>-105299.28666666667</v>
          </cell>
          <cell r="G106">
            <v>196582.13072718246</v>
          </cell>
          <cell r="H106">
            <v>15078.95</v>
          </cell>
          <cell r="I106">
            <v>8515.15</v>
          </cell>
          <cell r="J106">
            <v>2645</v>
          </cell>
          <cell r="K106">
            <v>6581.22</v>
          </cell>
          <cell r="L106">
            <v>0</v>
          </cell>
          <cell r="M106">
            <v>22020.58</v>
          </cell>
          <cell r="N106">
            <v>32815.57</v>
          </cell>
          <cell r="O106">
            <v>29458</v>
          </cell>
          <cell r="R106">
            <v>376673.86</v>
          </cell>
          <cell r="S106">
            <v>111319.05</v>
          </cell>
          <cell r="T106">
            <v>2891.97</v>
          </cell>
        </row>
        <row r="107">
          <cell r="D107">
            <v>1153223.3860766613</v>
          </cell>
          <cell r="E107">
            <v>-52187.78</v>
          </cell>
          <cell r="G107">
            <v>144374.4442251423</v>
          </cell>
          <cell r="H107">
            <v>12412.46</v>
          </cell>
          <cell r="I107">
            <v>6578.39</v>
          </cell>
          <cell r="J107">
            <v>2187.4</v>
          </cell>
          <cell r="K107">
            <v>6595.82</v>
          </cell>
          <cell r="L107">
            <v>0</v>
          </cell>
          <cell r="M107">
            <v>21782.46</v>
          </cell>
          <cell r="N107">
            <v>32460.720000000001</v>
          </cell>
          <cell r="O107">
            <v>65127</v>
          </cell>
          <cell r="R107">
            <v>186684.77</v>
          </cell>
          <cell r="S107">
            <v>60686.63</v>
          </cell>
          <cell r="T107">
            <v>2898.39</v>
          </cell>
        </row>
        <row r="108">
          <cell r="D108">
            <v>3575409.7075237976</v>
          </cell>
          <cell r="E108">
            <v>-231012.99666666667</v>
          </cell>
          <cell r="G108">
            <v>619012.37545664038</v>
          </cell>
          <cell r="H108">
            <v>40942.54</v>
          </cell>
          <cell r="I108">
            <v>20833.18</v>
          </cell>
          <cell r="J108">
            <v>6370.33</v>
          </cell>
          <cell r="K108">
            <v>27934.07</v>
          </cell>
          <cell r="L108">
            <v>0</v>
          </cell>
          <cell r="M108">
            <v>96694.399999999994</v>
          </cell>
          <cell r="N108">
            <v>144096.16</v>
          </cell>
          <cell r="O108">
            <v>7288</v>
          </cell>
          <cell r="R108">
            <v>826373.66</v>
          </cell>
          <cell r="S108">
            <v>262992.74</v>
          </cell>
          <cell r="T108">
            <v>12275</v>
          </cell>
        </row>
        <row r="109">
          <cell r="D109">
            <v>3742743.2742339368</v>
          </cell>
          <cell r="E109">
            <v>-244325.35333333336</v>
          </cell>
          <cell r="G109">
            <v>635418.83040186402</v>
          </cell>
          <cell r="H109">
            <v>44569.55</v>
          </cell>
          <cell r="I109">
            <v>21544.37</v>
          </cell>
          <cell r="J109">
            <v>6396.73</v>
          </cell>
          <cell r="K109">
            <v>29194.799999999999</v>
          </cell>
          <cell r="L109">
            <v>0</v>
          </cell>
          <cell r="M109">
            <v>100215.09</v>
          </cell>
          <cell r="N109">
            <v>149342.78</v>
          </cell>
          <cell r="O109">
            <v>0</v>
          </cell>
          <cell r="R109">
            <v>873994.27</v>
          </cell>
          <cell r="S109">
            <v>276588.98</v>
          </cell>
          <cell r="T109">
            <v>12828.99</v>
          </cell>
        </row>
        <row r="110">
          <cell r="D110">
            <v>6300274.4092455218</v>
          </cell>
          <cell r="E110">
            <v>-868837.79999999993</v>
          </cell>
          <cell r="G110">
            <v>1073617.7093406795</v>
          </cell>
          <cell r="H110">
            <v>70105.83</v>
          </cell>
          <cell r="I110">
            <v>42811.85</v>
          </cell>
          <cell r="J110">
            <v>11402.15</v>
          </cell>
          <cell r="K110">
            <v>45046.26</v>
          </cell>
          <cell r="L110">
            <v>0</v>
          </cell>
          <cell r="M110">
            <v>145288.14000000001</v>
          </cell>
          <cell r="N110">
            <v>216511.64</v>
          </cell>
          <cell r="O110">
            <v>0</v>
          </cell>
          <cell r="R110">
            <v>3107983.9</v>
          </cell>
          <cell r="S110">
            <v>900844.94</v>
          </cell>
          <cell r="T110">
            <v>19794.560000000001</v>
          </cell>
        </row>
        <row r="111">
          <cell r="D111">
            <v>2403643.5556510561</v>
          </cell>
          <cell r="E111">
            <v>-141965.53</v>
          </cell>
          <cell r="G111">
            <v>333204.39388389298</v>
          </cell>
          <cell r="H111">
            <v>25685.55</v>
          </cell>
          <cell r="I111">
            <v>14156.51</v>
          </cell>
          <cell r="J111">
            <v>4578.05</v>
          </cell>
          <cell r="K111">
            <v>345786.73</v>
          </cell>
          <cell r="L111">
            <v>0</v>
          </cell>
          <cell r="M111">
            <v>59221.19</v>
          </cell>
          <cell r="N111">
            <v>88252.75</v>
          </cell>
          <cell r="O111">
            <v>0</v>
          </cell>
          <cell r="R111">
            <v>507835.39</v>
          </cell>
          <cell r="S111">
            <v>157554.19</v>
          </cell>
          <cell r="T111">
            <v>151948.16</v>
          </cell>
        </row>
        <row r="112">
          <cell r="D112">
            <v>1252735.0348842714</v>
          </cell>
          <cell r="E112">
            <v>-24098.196666666667</v>
          </cell>
          <cell r="G112">
            <v>87505.810523195134</v>
          </cell>
          <cell r="H112">
            <v>15214.34</v>
          </cell>
          <cell r="I112">
            <v>6441.8</v>
          </cell>
          <cell r="J112">
            <v>2112.35</v>
          </cell>
          <cell r="K112">
            <v>65186.8</v>
          </cell>
          <cell r="L112">
            <v>0</v>
          </cell>
          <cell r="M112">
            <v>11231.65</v>
          </cell>
          <cell r="N112">
            <v>16737.66</v>
          </cell>
          <cell r="O112">
            <v>0</v>
          </cell>
          <cell r="R112">
            <v>86203.44</v>
          </cell>
          <cell r="S112">
            <v>28507.08</v>
          </cell>
          <cell r="T112">
            <v>28644.87</v>
          </cell>
        </row>
        <row r="113">
          <cell r="D113">
            <v>1849118.8396513087</v>
          </cell>
          <cell r="E113">
            <v>-133814.39666666667</v>
          </cell>
          <cell r="G113">
            <v>310393.2924767604</v>
          </cell>
          <cell r="H113">
            <v>21125.15</v>
          </cell>
          <cell r="I113">
            <v>10961.51</v>
          </cell>
          <cell r="J113">
            <v>3297.87</v>
          </cell>
          <cell r="K113">
            <v>409724.09</v>
          </cell>
          <cell r="L113">
            <v>0</v>
          </cell>
          <cell r="M113">
            <v>66582.45</v>
          </cell>
          <cell r="N113">
            <v>99222.66</v>
          </cell>
          <cell r="O113">
            <v>87718</v>
          </cell>
          <cell r="R113">
            <v>478677.36</v>
          </cell>
          <cell r="S113">
            <v>250231.34</v>
          </cell>
          <cell r="T113">
            <v>180043.99</v>
          </cell>
        </row>
        <row r="114">
          <cell r="D114">
            <v>1440921.4486758923</v>
          </cell>
          <cell r="E114">
            <v>-113196.84666666666</v>
          </cell>
          <cell r="G114">
            <v>109581.66986441873</v>
          </cell>
          <cell r="H114">
            <v>15836.62</v>
          </cell>
          <cell r="I114">
            <v>8760.6</v>
          </cell>
          <cell r="J114">
            <v>2666.04</v>
          </cell>
          <cell r="K114">
            <v>422844.37</v>
          </cell>
          <cell r="L114">
            <v>0</v>
          </cell>
          <cell r="M114">
            <v>61375.77</v>
          </cell>
          <cell r="N114">
            <v>91463.54</v>
          </cell>
          <cell r="O114">
            <v>0</v>
          </cell>
          <cell r="R114">
            <v>404924.8</v>
          </cell>
          <cell r="S114">
            <v>141519.41</v>
          </cell>
          <cell r="T114">
            <v>185809.4</v>
          </cell>
        </row>
        <row r="115">
          <cell r="D115">
            <v>356490.89169525926</v>
          </cell>
          <cell r="E115">
            <v>-21729.626666666667</v>
          </cell>
          <cell r="G115">
            <v>36500.812539675222</v>
          </cell>
          <cell r="H115">
            <v>3457.7</v>
          </cell>
          <cell r="I115">
            <v>2168.64</v>
          </cell>
          <cell r="J115">
            <v>734.49</v>
          </cell>
          <cell r="K115">
            <v>2884.12</v>
          </cell>
          <cell r="L115">
            <v>0</v>
          </cell>
          <cell r="M115">
            <v>10323.01</v>
          </cell>
          <cell r="N115">
            <v>15383.58</v>
          </cell>
          <cell r="O115">
            <v>0</v>
          </cell>
          <cell r="R115">
            <v>77730.649999999994</v>
          </cell>
          <cell r="S115">
            <v>25883.81</v>
          </cell>
          <cell r="T115">
            <v>1267.3599999999999</v>
          </cell>
        </row>
        <row r="116">
          <cell r="D116">
            <v>1060077.0657529463</v>
          </cell>
          <cell r="E116">
            <v>-101030.55333333333</v>
          </cell>
          <cell r="G116">
            <v>180987.54874337363</v>
          </cell>
          <cell r="H116">
            <v>11912.07</v>
          </cell>
          <cell r="I116">
            <v>6621.14</v>
          </cell>
          <cell r="J116">
            <v>1914.41</v>
          </cell>
          <cell r="K116">
            <v>8676.84</v>
          </cell>
          <cell r="L116">
            <v>0</v>
          </cell>
          <cell r="M116">
            <v>30273.03</v>
          </cell>
          <cell r="N116">
            <v>45113.54</v>
          </cell>
          <cell r="O116">
            <v>0</v>
          </cell>
          <cell r="R116">
            <v>361403.86</v>
          </cell>
          <cell r="S116">
            <v>111314.26</v>
          </cell>
          <cell r="T116">
            <v>3812.84</v>
          </cell>
        </row>
        <row r="117">
          <cell r="D117">
            <v>941372.31030324486</v>
          </cell>
          <cell r="E117">
            <v>-114113.95</v>
          </cell>
          <cell r="G117">
            <v>122247.51363965053</v>
          </cell>
          <cell r="H117">
            <v>9968.56</v>
          </cell>
          <cell r="I117">
            <v>6288.61</v>
          </cell>
          <cell r="J117">
            <v>1788.87</v>
          </cell>
          <cell r="K117">
            <v>128917.46</v>
          </cell>
          <cell r="L117">
            <v>0</v>
          </cell>
          <cell r="M117">
            <v>20958.82</v>
          </cell>
          <cell r="N117">
            <v>31233.3</v>
          </cell>
          <cell r="O117">
            <v>0</v>
          </cell>
          <cell r="R117">
            <v>408205.44</v>
          </cell>
          <cell r="S117">
            <v>117642.27</v>
          </cell>
          <cell r="T117">
            <v>56649.87</v>
          </cell>
        </row>
        <row r="118">
          <cell r="D118">
            <v>814564.17417978053</v>
          </cell>
          <cell r="E118">
            <v>-138713.26</v>
          </cell>
          <cell r="G118">
            <v>126907.89419234177</v>
          </cell>
          <cell r="H118">
            <v>8674.2999999999993</v>
          </cell>
          <cell r="I118">
            <v>5930.83</v>
          </cell>
          <cell r="J118">
            <v>1527.56</v>
          </cell>
          <cell r="K118">
            <v>4917.43</v>
          </cell>
          <cell r="L118">
            <v>0</v>
          </cell>
          <cell r="M118">
            <v>17616.97</v>
          </cell>
          <cell r="N118">
            <v>26253.21</v>
          </cell>
          <cell r="O118">
            <v>0</v>
          </cell>
          <cell r="R118">
            <v>496201.45</v>
          </cell>
          <cell r="S118">
            <v>139483.35</v>
          </cell>
          <cell r="T118">
            <v>2160.86</v>
          </cell>
        </row>
        <row r="119">
          <cell r="D119">
            <v>660669.81714738347</v>
          </cell>
          <cell r="E119">
            <v>-26173.119999999999</v>
          </cell>
          <cell r="G119">
            <v>69949.785205608903</v>
          </cell>
          <cell r="H119">
            <v>6820.02</v>
          </cell>
          <cell r="I119">
            <v>3772.48</v>
          </cell>
          <cell r="J119">
            <v>1300.4000000000001</v>
          </cell>
          <cell r="K119">
            <v>3300.92</v>
          </cell>
          <cell r="L119">
            <v>0</v>
          </cell>
          <cell r="M119">
            <v>11618.12</v>
          </cell>
          <cell r="N119">
            <v>17313.580000000002</v>
          </cell>
          <cell r="O119">
            <v>12586</v>
          </cell>
          <cell r="R119">
            <v>93625.8</v>
          </cell>
          <cell r="S119">
            <v>30404.15</v>
          </cell>
          <cell r="T119">
            <v>1450.51</v>
          </cell>
        </row>
        <row r="120">
          <cell r="D120">
            <v>339140.46832251584</v>
          </cell>
          <cell r="E120">
            <v>-16714.846666666668</v>
          </cell>
          <cell r="G120">
            <v>74799.742631942267</v>
          </cell>
          <cell r="H120">
            <v>3361.2</v>
          </cell>
          <cell r="I120">
            <v>2001.44</v>
          </cell>
          <cell r="J120">
            <v>688.62</v>
          </cell>
          <cell r="K120">
            <v>47052.87</v>
          </cell>
          <cell r="L120">
            <v>0</v>
          </cell>
          <cell r="M120">
            <v>8072.88</v>
          </cell>
          <cell r="N120">
            <v>12030.39</v>
          </cell>
          <cell r="O120">
            <v>0</v>
          </cell>
          <cell r="R120">
            <v>59791.91</v>
          </cell>
          <cell r="S120">
            <v>19910.330000000002</v>
          </cell>
          <cell r="T120">
            <v>20676.32</v>
          </cell>
        </row>
        <row r="121">
          <cell r="D121">
            <v>285217.02000878</v>
          </cell>
          <cell r="E121">
            <v>-11926.69</v>
          </cell>
          <cell r="G121">
            <v>32658.947278226013</v>
          </cell>
          <cell r="H121">
            <v>2613.4699999999998</v>
          </cell>
          <cell r="I121">
            <v>1693.46</v>
          </cell>
          <cell r="J121">
            <v>613.59</v>
          </cell>
          <cell r="K121">
            <v>35603.26</v>
          </cell>
          <cell r="L121">
            <v>0</v>
          </cell>
          <cell r="M121">
            <v>5893.45</v>
          </cell>
          <cell r="N121">
            <v>8782.5400000000009</v>
          </cell>
          <cell r="O121">
            <v>0</v>
          </cell>
          <cell r="R121">
            <v>42663.839999999997</v>
          </cell>
          <cell r="S121">
            <v>14206.79</v>
          </cell>
          <cell r="T121">
            <v>15645.05</v>
          </cell>
        </row>
        <row r="122">
          <cell r="D122">
            <v>235570.94015459227</v>
          </cell>
          <cell r="E122">
            <v>-11615.896666666667</v>
          </cell>
          <cell r="G122">
            <v>42770.635354725273</v>
          </cell>
          <cell r="H122">
            <v>2753.25</v>
          </cell>
          <cell r="I122">
            <v>1318.14</v>
          </cell>
          <cell r="J122">
            <v>412.04</v>
          </cell>
          <cell r="K122">
            <v>1541.75</v>
          </cell>
          <cell r="L122">
            <v>0</v>
          </cell>
          <cell r="M122">
            <v>5416.28</v>
          </cell>
          <cell r="N122">
            <v>8071.46</v>
          </cell>
          <cell r="O122">
            <v>0</v>
          </cell>
          <cell r="R122">
            <v>41552.080000000002</v>
          </cell>
          <cell r="S122">
            <v>13836.58</v>
          </cell>
          <cell r="T122">
            <v>677.49</v>
          </cell>
        </row>
        <row r="123">
          <cell r="D123">
            <v>401349.27556395164</v>
          </cell>
          <cell r="E123">
            <v>-23170.28</v>
          </cell>
          <cell r="G123">
            <v>85725.485951003619</v>
          </cell>
          <cell r="H123">
            <v>4527.1400000000003</v>
          </cell>
          <cell r="I123">
            <v>2316.0500000000002</v>
          </cell>
          <cell r="J123">
            <v>726.85</v>
          </cell>
          <cell r="K123">
            <v>3075.33</v>
          </cell>
          <cell r="L123">
            <v>0</v>
          </cell>
          <cell r="M123">
            <v>10643.07</v>
          </cell>
          <cell r="N123">
            <v>15860.55</v>
          </cell>
          <cell r="O123">
            <v>0</v>
          </cell>
          <cell r="R123">
            <v>82884.12</v>
          </cell>
          <cell r="S123">
            <v>27599.89</v>
          </cell>
          <cell r="T123">
            <v>1351.38</v>
          </cell>
        </row>
        <row r="124">
          <cell r="D124">
            <v>1009436.2683378588</v>
          </cell>
          <cell r="E124">
            <v>-175978.43333333335</v>
          </cell>
          <cell r="G124">
            <v>162675.37744511632</v>
          </cell>
          <cell r="H124">
            <v>11639.78</v>
          </cell>
          <cell r="I124">
            <v>7247.01</v>
          </cell>
          <cell r="J124">
            <v>1750.68</v>
          </cell>
          <cell r="K124">
            <v>4752.43</v>
          </cell>
          <cell r="L124">
            <v>0</v>
          </cell>
          <cell r="M124">
            <v>16313.36</v>
          </cell>
          <cell r="N124">
            <v>24310.54</v>
          </cell>
          <cell r="O124">
            <v>0</v>
          </cell>
          <cell r="R124">
            <v>629505.46</v>
          </cell>
          <cell r="S124">
            <v>174119.69</v>
          </cell>
          <cell r="T124">
            <v>2088.35</v>
          </cell>
        </row>
        <row r="125">
          <cell r="D125">
            <v>566092.19525986258</v>
          </cell>
          <cell r="E125">
            <v>-31589.823333333334</v>
          </cell>
          <cell r="G125">
            <v>74567.889948946933</v>
          </cell>
          <cell r="H125">
            <v>6106.48</v>
          </cell>
          <cell r="I125">
            <v>3301.23</v>
          </cell>
          <cell r="J125">
            <v>1069.73</v>
          </cell>
          <cell r="K125">
            <v>4163.75</v>
          </cell>
          <cell r="L125">
            <v>0</v>
          </cell>
          <cell r="M125">
            <v>13537.48</v>
          </cell>
          <cell r="N125">
            <v>20173.849999999999</v>
          </cell>
          <cell r="O125">
            <v>5030</v>
          </cell>
          <cell r="R125">
            <v>113002.29</v>
          </cell>
          <cell r="S125">
            <v>37573.54</v>
          </cell>
          <cell r="T125">
            <v>1829.67</v>
          </cell>
        </row>
        <row r="126">
          <cell r="D126">
            <v>1005423.856529397</v>
          </cell>
          <cell r="E126">
            <v>-68981.503333333341</v>
          </cell>
          <cell r="G126">
            <v>135645.28183068489</v>
          </cell>
          <cell r="H126">
            <v>11056.57</v>
          </cell>
          <cell r="I126">
            <v>5987.18</v>
          </cell>
          <cell r="J126">
            <v>1862.43</v>
          </cell>
          <cell r="K126">
            <v>7907.69</v>
          </cell>
          <cell r="L126">
            <v>0</v>
          </cell>
          <cell r="M126">
            <v>27190.46</v>
          </cell>
          <cell r="N126">
            <v>40519.839999999997</v>
          </cell>
          <cell r="O126">
            <v>0</v>
          </cell>
          <cell r="R126">
            <v>246758.83</v>
          </cell>
          <cell r="S126">
            <v>79787.59</v>
          </cell>
          <cell r="T126">
            <v>3474.85</v>
          </cell>
        </row>
        <row r="127">
          <cell r="D127">
            <v>83392.693348803121</v>
          </cell>
          <cell r="E127">
            <v>-4953.2666666666664</v>
          </cell>
          <cell r="G127">
            <v>40299.808214650773</v>
          </cell>
          <cell r="H127">
            <v>890.91</v>
          </cell>
          <cell r="I127">
            <v>491.54</v>
          </cell>
          <cell r="J127">
            <v>158.86000000000001</v>
          </cell>
          <cell r="K127">
            <v>657.43</v>
          </cell>
          <cell r="L127">
            <v>0</v>
          </cell>
          <cell r="M127">
            <v>2072.11</v>
          </cell>
          <cell r="N127">
            <v>3087.9</v>
          </cell>
          <cell r="O127">
            <v>0</v>
          </cell>
          <cell r="R127">
            <v>17718.7</v>
          </cell>
          <cell r="S127">
            <v>5900.21</v>
          </cell>
          <cell r="T127">
            <v>288.89</v>
          </cell>
        </row>
        <row r="128">
          <cell r="D128">
            <v>41734.800611115832</v>
          </cell>
          <cell r="E128">
            <v>0</v>
          </cell>
          <cell r="G128">
            <v>6190.116142542146</v>
          </cell>
          <cell r="H128">
            <v>346.96</v>
          </cell>
          <cell r="I128">
            <v>670.89</v>
          </cell>
          <cell r="J128">
            <v>84.8</v>
          </cell>
          <cell r="K128">
            <v>4676.38</v>
          </cell>
          <cell r="L128">
            <v>0</v>
          </cell>
          <cell r="M128">
            <v>33129.78</v>
          </cell>
          <cell r="N128">
            <v>49983.400271223974</v>
          </cell>
          <cell r="O128">
            <v>0</v>
          </cell>
          <cell r="R128">
            <v>126034.36</v>
          </cell>
          <cell r="S128">
            <v>41968.639999999999</v>
          </cell>
          <cell r="T128">
            <v>2054.9299999999998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4"/>
  <sheetViews>
    <sheetView showGridLines="0" tabSelected="1" zoomScale="140" zoomScaleNormal="140" workbookViewId="0">
      <selection activeCell="AE1" sqref="AE1:XFD1048576"/>
    </sheetView>
  </sheetViews>
  <sheetFormatPr baseColWidth="10" defaultColWidth="0" defaultRowHeight="12.75" zeroHeight="1" x14ac:dyDescent="0.2"/>
  <cols>
    <col min="1" max="1" width="4" style="15" bestFit="1" customWidth="1"/>
    <col min="2" max="2" width="15.7109375" style="16" bestFit="1" customWidth="1"/>
    <col min="3" max="3" width="11.7109375" style="1" customWidth="1"/>
    <col min="4" max="4" width="11.5703125" style="1" customWidth="1"/>
    <col min="5" max="5" width="11.7109375" style="1" customWidth="1"/>
    <col min="6" max="6" width="10.7109375" style="1" customWidth="1"/>
    <col min="7" max="7" width="10.140625" style="1" customWidth="1"/>
    <col min="8" max="8" width="10.85546875" style="1" customWidth="1"/>
    <col min="9" max="9" width="9.5703125" style="1" customWidth="1"/>
    <col min="10" max="10" width="8.7109375" style="1" customWidth="1"/>
    <col min="11" max="11" width="10.28515625" style="1" customWidth="1"/>
    <col min="12" max="12" width="9.42578125" style="1" customWidth="1"/>
    <col min="13" max="13" width="9.5703125" style="1" customWidth="1"/>
    <col min="14" max="14" width="10.28515625" style="1" customWidth="1"/>
    <col min="15" max="15" width="10" style="1" customWidth="1"/>
    <col min="16" max="16" width="10.7109375" style="1" customWidth="1"/>
    <col min="17" max="17" width="9.5703125" style="1" customWidth="1"/>
    <col min="18" max="18" width="10.28515625" style="1" customWidth="1"/>
    <col min="19" max="19" width="9" style="1" customWidth="1"/>
    <col min="20" max="20" width="9.85546875" style="1" customWidth="1"/>
    <col min="21" max="21" width="10.140625" style="1" customWidth="1"/>
    <col min="22" max="23" width="9.85546875" style="1" customWidth="1"/>
    <col min="24" max="24" width="10.140625" style="1" customWidth="1"/>
    <col min="25" max="25" width="11.7109375" style="1" customWidth="1"/>
    <col min="26" max="26" width="4.7109375" style="1" customWidth="1"/>
    <col min="27" max="27" width="11" style="18" bestFit="1" customWidth="1"/>
    <col min="28" max="28" width="9.85546875" style="1" bestFit="1" customWidth="1"/>
    <col min="29" max="29" width="9.140625" style="1" bestFit="1" customWidth="1"/>
    <col min="30" max="30" width="10.7109375" style="1" bestFit="1" customWidth="1"/>
    <col min="31" max="16384" width="11.42578125" style="1" hidden="1"/>
  </cols>
  <sheetData>
    <row r="1" spans="1:30" x14ac:dyDescent="0.2">
      <c r="A1" s="19" t="s">
        <v>153</v>
      </c>
    </row>
    <row r="2" spans="1:30" x14ac:dyDescent="0.2">
      <c r="A2" s="19" t="s">
        <v>154</v>
      </c>
    </row>
    <row r="3" spans="1:30" x14ac:dyDescent="0.2">
      <c r="A3" s="19" t="s">
        <v>156</v>
      </c>
      <c r="B3" s="20"/>
    </row>
    <row r="4" spans="1:30" ht="12.7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AA4" s="44" t="s">
        <v>0</v>
      </c>
      <c r="AB4" s="44"/>
      <c r="AC4" s="44"/>
      <c r="AD4" s="44"/>
    </row>
    <row r="5" spans="1:30" s="28" customFormat="1" ht="33" x14ac:dyDescent="0.2">
      <c r="A5" s="24" t="s">
        <v>1</v>
      </c>
      <c r="B5" s="24" t="s">
        <v>2</v>
      </c>
      <c r="C5" s="25" t="s">
        <v>3</v>
      </c>
      <c r="D5" s="26" t="s">
        <v>4</v>
      </c>
      <c r="E5" s="25" t="s">
        <v>5</v>
      </c>
      <c r="F5" s="25" t="s">
        <v>6</v>
      </c>
      <c r="G5" s="26" t="s">
        <v>7</v>
      </c>
      <c r="H5" s="25" t="s">
        <v>8</v>
      </c>
      <c r="I5" s="25" t="s">
        <v>9</v>
      </c>
      <c r="J5" s="26" t="s">
        <v>7</v>
      </c>
      <c r="K5" s="25" t="s">
        <v>10</v>
      </c>
      <c r="L5" s="25" t="s">
        <v>11</v>
      </c>
      <c r="M5" s="25" t="s">
        <v>12</v>
      </c>
      <c r="N5" s="25" t="s">
        <v>13</v>
      </c>
      <c r="O5" s="26" t="s">
        <v>14</v>
      </c>
      <c r="P5" s="25" t="s">
        <v>15</v>
      </c>
      <c r="Q5" s="25" t="s">
        <v>16</v>
      </c>
      <c r="R5" s="25" t="s">
        <v>17</v>
      </c>
      <c r="S5" s="25" t="s">
        <v>18</v>
      </c>
      <c r="T5" s="25" t="s">
        <v>19</v>
      </c>
      <c r="U5" s="25" t="s">
        <v>20</v>
      </c>
      <c r="V5" s="25" t="s">
        <v>21</v>
      </c>
      <c r="W5" s="25" t="s">
        <v>22</v>
      </c>
      <c r="X5" s="25" t="s">
        <v>23</v>
      </c>
      <c r="Y5" s="27" t="s">
        <v>24</v>
      </c>
      <c r="AA5" s="25" t="s">
        <v>25</v>
      </c>
      <c r="AB5" s="25" t="s">
        <v>26</v>
      </c>
      <c r="AC5" s="25" t="s">
        <v>27</v>
      </c>
      <c r="AD5" s="29" t="s">
        <v>24</v>
      </c>
    </row>
    <row r="6" spans="1:30" s="41" customFormat="1" ht="12.75" customHeight="1" x14ac:dyDescent="0.15">
      <c r="A6" s="34">
        <v>1</v>
      </c>
      <c r="B6" s="35" t="s">
        <v>28</v>
      </c>
      <c r="C6" s="36">
        <f>'[1]Octubre ucef'!D5+'[1]Noviembre ucef'!D5+[1]Diciembre!D4</f>
        <v>4212598.9835318932</v>
      </c>
      <c r="D6" s="36">
        <f>'[1]Octubre ucef'!E5+'[1]Noviembre ucef'!E5+[1]Diciembre!E4</f>
        <v>-187862.65</v>
      </c>
      <c r="E6" s="36">
        <f>C6+D6</f>
        <v>4024736.3335318933</v>
      </c>
      <c r="F6" s="36">
        <f>'[1]Octubre ucef'!G5+'[1]Noviembre ucef'!G5+[1]Diciembre!G4</f>
        <v>526275.72018341417</v>
      </c>
      <c r="G6" s="36">
        <f>'[1]Octubre ucef'!H5+'[1]Noviembre ucef'!H5</f>
        <v>-50103.03</v>
      </c>
      <c r="H6" s="36">
        <f>F6+G6</f>
        <v>476172.69018341415</v>
      </c>
      <c r="I6" s="36">
        <f>'[1]Octubre ucef'!J5+'[1]Noviembre ucef'!J5+[1]Diciembre!H4</f>
        <v>45073.21</v>
      </c>
      <c r="J6" s="36">
        <f>'[1]Octubre ucef'!K5</f>
        <v>1515.17</v>
      </c>
      <c r="K6" s="36">
        <f>I6+J6</f>
        <v>46588.38</v>
      </c>
      <c r="L6" s="36">
        <f>'[1]Octubre ucef'!M5+'[1]Noviembre ucef'!K5+[1]Diciembre!I4</f>
        <v>22731.309999999998</v>
      </c>
      <c r="M6" s="36">
        <f>'[1]Octubre ucef'!N5+'[1]Noviembre ucef'!L5+[1]Diciembre!J4</f>
        <v>7897.3499999999995</v>
      </c>
      <c r="N6" s="37">
        <f>'[1]Octubre ucef'!O5+'[1]Noviembre ucef'!M5+[1]Diciembre!K4</f>
        <v>23309.25</v>
      </c>
      <c r="O6" s="37">
        <f>'[1]Octubre ucef'!P5</f>
        <v>6577.16</v>
      </c>
      <c r="P6" s="37">
        <f>N6+O6</f>
        <v>29886.41</v>
      </c>
      <c r="Q6" s="36">
        <f>'[1]Octubre ucef'!R5+'[1]Noviembre ucef'!N5+[1]Diciembre!L4</f>
        <v>0</v>
      </c>
      <c r="R6" s="36">
        <f>'[1]Octubre ucef'!S5+'[1]Noviembre ucef'!P5+[1]Diciembre!M4</f>
        <v>74334.44</v>
      </c>
      <c r="S6" s="36">
        <f>'[1]Noviembre ucef'!O5</f>
        <v>9306.02</v>
      </c>
      <c r="T6" s="36">
        <f>R6+S6</f>
        <v>83640.460000000006</v>
      </c>
      <c r="U6" s="36">
        <f>'[1]Octubre ucef'!T5+'[1]Noviembre ucef'!R5+[1]Diciembre!N4</f>
        <v>114666.76999999999</v>
      </c>
      <c r="V6" s="36">
        <f>'[1]Octubre ucef'!U5+'[1]Noviembre ucef'!T5+[1]Diciembre!O4</f>
        <v>298900</v>
      </c>
      <c r="W6" s="36">
        <f>'[1]Noviembre ucef'!S5</f>
        <v>0</v>
      </c>
      <c r="X6" s="36">
        <f>V6+W6</f>
        <v>298900</v>
      </c>
      <c r="Y6" s="38">
        <f>E6+H6+K6+L6+M6+P6+Q6+T6+U6+X6</f>
        <v>5105219.7037153067</v>
      </c>
      <c r="Z6" s="39"/>
      <c r="AA6" s="40">
        <f>'[1]Octubre ucef'!X5+[1]Diciembre!R4</f>
        <v>333598.09999999998</v>
      </c>
      <c r="AB6" s="39">
        <f>'[1]Octubre ucef'!Y5+[1]Diciembre!S4</f>
        <v>72520.2</v>
      </c>
      <c r="AC6" s="39">
        <f>'[1]Octubre ucef'!Z5+[1]Diciembre!T4</f>
        <v>4309.8899999999994</v>
      </c>
      <c r="AD6" s="39">
        <f>AA6+AB6+AC6</f>
        <v>410428.19</v>
      </c>
    </row>
    <row r="7" spans="1:30" s="41" customFormat="1" ht="12.75" customHeight="1" x14ac:dyDescent="0.15">
      <c r="A7" s="34">
        <v>2</v>
      </c>
      <c r="B7" s="35" t="s">
        <v>29</v>
      </c>
      <c r="C7" s="36">
        <f>'[1]Octubre ucef'!D6+'[1]Noviembre ucef'!D6+[1]Diciembre!D5</f>
        <v>4469323.3261585366</v>
      </c>
      <c r="D7" s="36">
        <f>'[1]Octubre ucef'!E6+'[1]Noviembre ucef'!E6+[1]Diciembre!E5</f>
        <v>-899511.13</v>
      </c>
      <c r="E7" s="36">
        <f t="shared" ref="E7:E70" si="0">C7+D7</f>
        <v>3569812.1961585367</v>
      </c>
      <c r="F7" s="36">
        <f>'[1]Octubre ucef'!G6+'[1]Noviembre ucef'!G6+[1]Diciembre!G5</f>
        <v>714446.49877548241</v>
      </c>
      <c r="G7" s="36">
        <f>'[1]Octubre ucef'!H6+'[1]Noviembre ucef'!H6</f>
        <v>-207596.78999999998</v>
      </c>
      <c r="H7" s="36">
        <f t="shared" ref="H7:H70" si="1">F7+G7</f>
        <v>506849.70877548243</v>
      </c>
      <c r="I7" s="36">
        <f>'[1]Octubre ucef'!J6+'[1]Noviembre ucef'!J6+[1]Diciembre!H5</f>
        <v>44016.92</v>
      </c>
      <c r="J7" s="36">
        <f>'[1]Octubre ucef'!K6</f>
        <v>7254.85</v>
      </c>
      <c r="K7" s="36">
        <f t="shared" ref="K7:K70" si="2">I7+J7</f>
        <v>51271.77</v>
      </c>
      <c r="L7" s="36">
        <f>'[1]Octubre ucef'!M6+'[1]Noviembre ucef'!K6+[1]Diciembre!I5</f>
        <v>28668.230000000003</v>
      </c>
      <c r="M7" s="36">
        <f>'[1]Octubre ucef'!N6+'[1]Noviembre ucef'!L6+[1]Diciembre!J5</f>
        <v>8308.02</v>
      </c>
      <c r="N7" s="37">
        <f>'[1]Octubre ucef'!O6+'[1]Noviembre ucef'!M6+[1]Diciembre!K5</f>
        <v>28017</v>
      </c>
      <c r="O7" s="37">
        <f>'[1]Octubre ucef'!P6</f>
        <v>7905.54</v>
      </c>
      <c r="P7" s="37">
        <f t="shared" ref="P7:P70" si="3">N7+O7</f>
        <v>35922.54</v>
      </c>
      <c r="Q7" s="36">
        <f>'[1]Octubre ucef'!R6+'[1]Noviembre ucef'!N6+[1]Diciembre!L5</f>
        <v>0</v>
      </c>
      <c r="R7" s="36">
        <f>'[1]Octubre ucef'!S6+'[1]Noviembre ucef'!P6+[1]Diciembre!M5</f>
        <v>89741.3</v>
      </c>
      <c r="S7" s="36">
        <f>'[1]Noviembre ucef'!O6</f>
        <v>11234.82</v>
      </c>
      <c r="T7" s="36">
        <f t="shared" ref="T7:T70" si="4">R7+S7</f>
        <v>100976.12</v>
      </c>
      <c r="U7" s="36">
        <f>'[1]Octubre ucef'!T6+'[1]Noviembre ucef'!R6+[1]Diciembre!N5</f>
        <v>138433.07</v>
      </c>
      <c r="V7" s="36">
        <f>'[1]Octubre ucef'!U6+'[1]Noviembre ucef'!T6+[1]Diciembre!O5</f>
        <v>0</v>
      </c>
      <c r="W7" s="36">
        <f>'[1]Noviembre ucef'!S6</f>
        <v>0</v>
      </c>
      <c r="X7" s="36">
        <f t="shared" ref="X7:X70" si="5">V7+W7</f>
        <v>0</v>
      </c>
      <c r="Y7" s="38">
        <f t="shared" ref="Y7:Y70" si="6">E7+H7+K7+L7+M7+P7+Q7+T7+U7+X7</f>
        <v>4440241.6549340198</v>
      </c>
      <c r="Z7" s="39"/>
      <c r="AA7" s="40">
        <f>'[1]Octubre ucef'!X6+[1]Diciembre!R5</f>
        <v>1597311.69</v>
      </c>
      <c r="AB7" s="39">
        <f>'[1]Octubre ucef'!Y6+[1]Diciembre!S5</f>
        <v>300480</v>
      </c>
      <c r="AC7" s="39">
        <f>'[1]Octubre ucef'!Z6+[1]Diciembre!T5</f>
        <v>5180.3500000000004</v>
      </c>
      <c r="AD7" s="39">
        <f t="shared" ref="AD7:AD70" si="7">AA7+AB7+AC7</f>
        <v>1902972.04</v>
      </c>
    </row>
    <row r="8" spans="1:30" s="41" customFormat="1" ht="12.75" customHeight="1" x14ac:dyDescent="0.15">
      <c r="A8" s="34">
        <v>3</v>
      </c>
      <c r="B8" s="35" t="s">
        <v>30</v>
      </c>
      <c r="C8" s="36">
        <f>'[1]Octubre ucef'!D7+'[1]Noviembre ucef'!D7+[1]Diciembre!D6</f>
        <v>6070058.6049227826</v>
      </c>
      <c r="D8" s="36">
        <f>'[1]Octubre ucef'!E7+'[1]Noviembre ucef'!E7+[1]Diciembre!E6</f>
        <v>-292703.08</v>
      </c>
      <c r="E8" s="36">
        <f t="shared" si="0"/>
        <v>5777355.5249227826</v>
      </c>
      <c r="F8" s="36">
        <f>'[1]Octubre ucef'!G7+'[1]Noviembre ucef'!G7+[1]Diciembre!G6</f>
        <v>858549.82759493787</v>
      </c>
      <c r="G8" s="36">
        <f>'[1]Octubre ucef'!H7+'[1]Noviembre ucef'!H7</f>
        <v>-78339.839999999997</v>
      </c>
      <c r="H8" s="36">
        <f t="shared" si="1"/>
        <v>780209.98759493791</v>
      </c>
      <c r="I8" s="36">
        <f>'[1]Octubre ucef'!J7+'[1]Noviembre ucef'!J7+[1]Diciembre!H6</f>
        <v>66827.899999999994</v>
      </c>
      <c r="J8" s="36">
        <f>'[1]Octubre ucef'!K7</f>
        <v>2360.75</v>
      </c>
      <c r="K8" s="36">
        <f t="shared" si="2"/>
        <v>69188.649999999994</v>
      </c>
      <c r="L8" s="36">
        <f>'[1]Octubre ucef'!M7+'[1]Noviembre ucef'!K7+[1]Diciembre!I6</f>
        <v>32551.719999999998</v>
      </c>
      <c r="M8" s="36">
        <f>'[1]Octubre ucef'!N7+'[1]Noviembre ucef'!L7+[1]Diciembre!J6</f>
        <v>11059.89</v>
      </c>
      <c r="N8" s="37">
        <f>'[1]Octubre ucef'!O7+'[1]Noviembre ucef'!M7+[1]Diciembre!K6</f>
        <v>36584.28</v>
      </c>
      <c r="O8" s="37">
        <f>'[1]Octubre ucef'!P7</f>
        <v>10322.959999999999</v>
      </c>
      <c r="P8" s="37">
        <f t="shared" si="3"/>
        <v>46907.24</v>
      </c>
      <c r="Q8" s="36">
        <f>'[1]Octubre ucef'!R7+'[1]Noviembre ucef'!N7+[1]Diciembre!L6</f>
        <v>0</v>
      </c>
      <c r="R8" s="36">
        <f>'[1]Octubre ucef'!S7+'[1]Noviembre ucef'!P7+[1]Diciembre!M6</f>
        <v>123285</v>
      </c>
      <c r="S8" s="36">
        <f>'[1]Noviembre ucef'!O7</f>
        <v>15434.19</v>
      </c>
      <c r="T8" s="36">
        <f t="shared" si="4"/>
        <v>138719.19</v>
      </c>
      <c r="U8" s="36">
        <f>'[1]Octubre ucef'!T7+'[1]Noviembre ucef'!R7+[1]Diciembre!N6</f>
        <v>190176.88</v>
      </c>
      <c r="V8" s="36">
        <f>'[1]Octubre ucef'!U7+'[1]Noviembre ucef'!T7+[1]Diciembre!O6</f>
        <v>1218898</v>
      </c>
      <c r="W8" s="36">
        <f>'[1]Noviembre ucef'!S7</f>
        <v>0</v>
      </c>
      <c r="X8" s="36">
        <f t="shared" si="5"/>
        <v>1218898</v>
      </c>
      <c r="Y8" s="38">
        <f t="shared" si="6"/>
        <v>8265067.0825177208</v>
      </c>
      <c r="Z8" s="39"/>
      <c r="AA8" s="40">
        <f>'[1]Octubre ucef'!X7+[1]Diciembre!R6</f>
        <v>519769.04</v>
      </c>
      <c r="AB8" s="39">
        <f>'[1]Octubre ucef'!Y7+[1]Diciembre!S6</f>
        <v>113390.72</v>
      </c>
      <c r="AC8" s="39">
        <f>'[1]Octubre ucef'!Z7+[1]Diciembre!T6</f>
        <v>6764.4400000000005</v>
      </c>
      <c r="AD8" s="39">
        <f t="shared" si="7"/>
        <v>639924.19999999995</v>
      </c>
    </row>
    <row r="9" spans="1:30" s="41" customFormat="1" ht="12.75" customHeight="1" x14ac:dyDescent="0.15">
      <c r="A9" s="34">
        <v>4</v>
      </c>
      <c r="B9" s="28" t="s">
        <v>31</v>
      </c>
      <c r="C9" s="36">
        <f>'[1]Octubre ucef'!D8+'[1]Noviembre ucef'!D8+[1]Diciembre!D7</f>
        <v>6999754.9974980634</v>
      </c>
      <c r="D9" s="36">
        <f>'[1]Octubre ucef'!E8+'[1]Noviembre ucef'!E8+[1]Diciembre!E7</f>
        <v>-565988.35</v>
      </c>
      <c r="E9" s="36">
        <f t="shared" si="0"/>
        <v>6433766.6474980637</v>
      </c>
      <c r="F9" s="36">
        <f>'[1]Octubre ucef'!G8+'[1]Noviembre ucef'!G8+[1]Diciembre!G7</f>
        <v>991461.79193339881</v>
      </c>
      <c r="G9" s="36">
        <f>'[1]Octubre ucef'!H8+'[1]Noviembre ucef'!H8</f>
        <v>-141550.62</v>
      </c>
      <c r="H9" s="36">
        <f t="shared" si="1"/>
        <v>849911.17193339881</v>
      </c>
      <c r="I9" s="36">
        <f>'[1]Octubre ucef'!J8+'[1]Noviembre ucef'!J8+[1]Diciembre!H7</f>
        <v>77627.759999999995</v>
      </c>
      <c r="J9" s="36">
        <f>'[1]Octubre ucef'!K8</f>
        <v>4564.88</v>
      </c>
      <c r="K9" s="36">
        <f t="shared" si="2"/>
        <v>82192.639999999999</v>
      </c>
      <c r="L9" s="36">
        <f>'[1]Octubre ucef'!M8+'[1]Noviembre ucef'!K8+[1]Diciembre!I7</f>
        <v>38710.54</v>
      </c>
      <c r="M9" s="36">
        <f>'[1]Octubre ucef'!N8+'[1]Noviembre ucef'!L8+[1]Diciembre!J7</f>
        <v>12444.300000000001</v>
      </c>
      <c r="N9" s="37">
        <f>'[1]Octubre ucef'!O8+'[1]Noviembre ucef'!M8+[1]Diciembre!K7</f>
        <v>916683.45000000007</v>
      </c>
      <c r="O9" s="37">
        <f>'[1]Octubre ucef'!P8</f>
        <v>258659.87</v>
      </c>
      <c r="P9" s="37">
        <f t="shared" si="3"/>
        <v>1175343.32</v>
      </c>
      <c r="Q9" s="36">
        <f>'[1]Octubre ucef'!R8+'[1]Noviembre ucef'!N8+[1]Diciembre!L7</f>
        <v>0</v>
      </c>
      <c r="R9" s="36">
        <f>'[1]Octubre ucef'!S8+'[1]Noviembre ucef'!P8+[1]Diciembre!M7</f>
        <v>153071.94</v>
      </c>
      <c r="S9" s="36">
        <f>'[1]Noviembre ucef'!O8</f>
        <v>19163.259999999998</v>
      </c>
      <c r="T9" s="36">
        <f t="shared" si="4"/>
        <v>172235.2</v>
      </c>
      <c r="U9" s="36">
        <f>'[1]Octubre ucef'!T8+'[1]Noviembre ucef'!R8+[1]Diciembre!N7</f>
        <v>236125.59999999998</v>
      </c>
      <c r="V9" s="36">
        <f>'[1]Octubre ucef'!U8+'[1]Noviembre ucef'!T8+[1]Diciembre!O7</f>
        <v>1505463</v>
      </c>
      <c r="W9" s="36">
        <f>'[1]Noviembre ucef'!S8</f>
        <v>71659</v>
      </c>
      <c r="X9" s="36">
        <f t="shared" si="5"/>
        <v>1577122</v>
      </c>
      <c r="Y9" s="38">
        <f t="shared" si="6"/>
        <v>10577851.419431461</v>
      </c>
      <c r="Z9" s="39"/>
      <c r="AA9" s="40">
        <f>'[1]Octubre ucef'!X8+[1]Diciembre!R7</f>
        <v>1005056.83</v>
      </c>
      <c r="AB9" s="39">
        <f>'[1]Octubre ucef'!Y8+[1]Diciembre!S7</f>
        <v>204883.35</v>
      </c>
      <c r="AC9" s="39">
        <f>'[1]Octubre ucef'!Z8+[1]Diciembre!T7</f>
        <v>169495.01</v>
      </c>
      <c r="AD9" s="39">
        <f t="shared" si="7"/>
        <v>1379435.19</v>
      </c>
    </row>
    <row r="10" spans="1:30" s="41" customFormat="1" ht="12.75" customHeight="1" x14ac:dyDescent="0.15">
      <c r="A10" s="34">
        <v>5</v>
      </c>
      <c r="B10" s="35" t="s">
        <v>32</v>
      </c>
      <c r="C10" s="36">
        <f>'[1]Octubre ucef'!D9+'[1]Noviembre ucef'!D9+[1]Diciembre!D8</f>
        <v>4474279.0115664769</v>
      </c>
      <c r="D10" s="36">
        <f>'[1]Octubre ucef'!E9+'[1]Noviembre ucef'!E9+[1]Diciembre!E8</f>
        <v>-217321.9</v>
      </c>
      <c r="E10" s="36">
        <f t="shared" si="0"/>
        <v>4256957.1115664765</v>
      </c>
      <c r="F10" s="36">
        <f>'[1]Octubre ucef'!G9+'[1]Noviembre ucef'!G9+[1]Diciembre!G8</f>
        <v>859266.99711694336</v>
      </c>
      <c r="G10" s="36">
        <f>'[1]Octubre ucef'!H9+'[1]Noviembre ucef'!H9</f>
        <v>-58179.69</v>
      </c>
      <c r="H10" s="36">
        <f t="shared" si="1"/>
        <v>801087.30711694341</v>
      </c>
      <c r="I10" s="36">
        <f>'[1]Octubre ucef'!J9+'[1]Noviembre ucef'!J9+[1]Diciembre!H8</f>
        <v>48324.05</v>
      </c>
      <c r="J10" s="36">
        <f>'[1]Octubre ucef'!K9</f>
        <v>1752.77</v>
      </c>
      <c r="K10" s="36">
        <f t="shared" si="2"/>
        <v>50076.82</v>
      </c>
      <c r="L10" s="36">
        <f>'[1]Octubre ucef'!M9+'[1]Noviembre ucef'!K9+[1]Diciembre!I8</f>
        <v>24164.38</v>
      </c>
      <c r="M10" s="36">
        <f>'[1]Octubre ucef'!N9+'[1]Noviembre ucef'!L9+[1]Diciembre!J8</f>
        <v>8299.23</v>
      </c>
      <c r="N10" s="37">
        <f>'[1]Octubre ucef'!O9+'[1]Noviembre ucef'!M9+[1]Diciembre!K8</f>
        <v>537600.96</v>
      </c>
      <c r="O10" s="37">
        <f>'[1]Octubre ucef'!P9</f>
        <v>151694.46</v>
      </c>
      <c r="P10" s="37">
        <f t="shared" si="3"/>
        <v>689295.41999999993</v>
      </c>
      <c r="Q10" s="36">
        <f>'[1]Octubre ucef'!R9+'[1]Noviembre ucef'!N9+[1]Diciembre!L8</f>
        <v>468201.28</v>
      </c>
      <c r="R10" s="36">
        <f>'[1]Octubre ucef'!S9+'[1]Noviembre ucef'!P9+[1]Diciembre!M8</f>
        <v>89970.22</v>
      </c>
      <c r="S10" s="36">
        <f>'[1]Noviembre ucef'!O9</f>
        <v>11263.48</v>
      </c>
      <c r="T10" s="36">
        <f t="shared" si="4"/>
        <v>101233.7</v>
      </c>
      <c r="U10" s="36">
        <f>'[1]Octubre ucef'!T9+'[1]Noviembre ucef'!R9+[1]Diciembre!N8</f>
        <v>138786.19</v>
      </c>
      <c r="V10" s="36">
        <f>'[1]Octubre ucef'!U9+'[1]Noviembre ucef'!T9+[1]Diciembre!O8</f>
        <v>0</v>
      </c>
      <c r="W10" s="36">
        <f>'[1]Noviembre ucef'!S9</f>
        <v>0</v>
      </c>
      <c r="X10" s="36">
        <f t="shared" si="5"/>
        <v>0</v>
      </c>
      <c r="Y10" s="38">
        <f t="shared" si="6"/>
        <v>6538101.4386834214</v>
      </c>
      <c r="Z10" s="39"/>
      <c r="AA10" s="40">
        <f>'[1]Octubre ucef'!X9+[1]Diciembre!R8</f>
        <v>385910.52</v>
      </c>
      <c r="AB10" s="39">
        <f>'[1]Octubre ucef'!Y9+[1]Diciembre!S8</f>
        <v>84210.51</v>
      </c>
      <c r="AC10" s="39">
        <f>'[1]Octubre ucef'!Z9+[1]Diciembre!T8</f>
        <v>99402.559999999998</v>
      </c>
      <c r="AD10" s="39">
        <f t="shared" si="7"/>
        <v>569523.59000000008</v>
      </c>
    </row>
    <row r="11" spans="1:30" s="41" customFormat="1" ht="12.75" customHeight="1" x14ac:dyDescent="0.15">
      <c r="A11" s="34">
        <v>6</v>
      </c>
      <c r="B11" s="35" t="s">
        <v>33</v>
      </c>
      <c r="C11" s="36">
        <f>'[1]Octubre ucef'!D10+'[1]Noviembre ucef'!D10+[1]Diciembre!D9</f>
        <v>7351359.2706207726</v>
      </c>
      <c r="D11" s="36">
        <f>'[1]Octubre ucef'!E10+'[1]Noviembre ucef'!E10+[1]Diciembre!E9</f>
        <v>-371185.12</v>
      </c>
      <c r="E11" s="36">
        <f t="shared" si="0"/>
        <v>6980174.1506207725</v>
      </c>
      <c r="F11" s="36">
        <f>'[1]Octubre ucef'!G10+'[1]Noviembre ucef'!G10+[1]Diciembre!G9</f>
        <v>1723293.580115943</v>
      </c>
      <c r="G11" s="36">
        <f>'[1]Octubre ucef'!H10+'[1]Noviembre ucef'!H10</f>
        <v>-98053.35</v>
      </c>
      <c r="H11" s="36">
        <f t="shared" si="1"/>
        <v>1625240.2301159429</v>
      </c>
      <c r="I11" s="36">
        <f>'[1]Octubre ucef'!J10+'[1]Noviembre ucef'!J10+[1]Diciembre!H9</f>
        <v>88806.88</v>
      </c>
      <c r="J11" s="36">
        <f>'[1]Octubre ucef'!K10</f>
        <v>2993.73</v>
      </c>
      <c r="K11" s="36">
        <f t="shared" si="2"/>
        <v>91800.61</v>
      </c>
      <c r="L11" s="36">
        <f>'[1]Octubre ucef'!M10+'[1]Noviembre ucef'!K10+[1]Diciembre!I9</f>
        <v>38155.65</v>
      </c>
      <c r="M11" s="36">
        <f>'[1]Octubre ucef'!N10+'[1]Noviembre ucef'!L10+[1]Diciembre!J9</f>
        <v>12128.97</v>
      </c>
      <c r="N11" s="37">
        <f>'[1]Octubre ucef'!O10+'[1]Noviembre ucef'!M10+[1]Diciembre!K9</f>
        <v>39616.199999999997</v>
      </c>
      <c r="O11" s="37">
        <f>'[1]Octubre ucef'!P10</f>
        <v>11178.47</v>
      </c>
      <c r="P11" s="37">
        <f t="shared" si="3"/>
        <v>50794.67</v>
      </c>
      <c r="Q11" s="36">
        <f>'[1]Octubre ucef'!R10+'[1]Noviembre ucef'!N10+[1]Diciembre!L9</f>
        <v>0</v>
      </c>
      <c r="R11" s="36">
        <f>'[1]Octubre ucef'!S10+'[1]Noviembre ucef'!P10+[1]Diciembre!M9</f>
        <v>130205.63</v>
      </c>
      <c r="S11" s="36">
        <f>'[1]Noviembre ucef'!O10</f>
        <v>16300.6</v>
      </c>
      <c r="T11" s="36">
        <f t="shared" si="4"/>
        <v>146506.23000000001</v>
      </c>
      <c r="U11" s="36">
        <f>'[1]Octubre ucef'!T10+'[1]Noviembre ucef'!R10+[1]Diciembre!N9</f>
        <v>200852.5</v>
      </c>
      <c r="V11" s="36">
        <f>'[1]Octubre ucef'!U10+'[1]Noviembre ucef'!T10+[1]Diciembre!O9</f>
        <v>1081083</v>
      </c>
      <c r="W11" s="36">
        <f>'[1]Noviembre ucef'!S10</f>
        <v>0</v>
      </c>
      <c r="X11" s="36">
        <f t="shared" si="5"/>
        <v>1081083</v>
      </c>
      <c r="Y11" s="38">
        <f t="shared" si="6"/>
        <v>10226736.010736717</v>
      </c>
      <c r="Z11" s="39"/>
      <c r="AA11" s="40">
        <f>'[1]Octubre ucef'!X10+[1]Diciembre!R9</f>
        <v>659133.96</v>
      </c>
      <c r="AB11" s="39">
        <f>'[1]Octubre ucef'!Y10+[1]Diciembre!S9</f>
        <v>141924.51</v>
      </c>
      <c r="AC11" s="39">
        <f>'[1]Octubre ucef'!Z10+[1]Diciembre!T9</f>
        <v>7325.0400000000009</v>
      </c>
      <c r="AD11" s="39">
        <f t="shared" si="7"/>
        <v>808383.51</v>
      </c>
    </row>
    <row r="12" spans="1:30" s="41" customFormat="1" ht="12.75" customHeight="1" x14ac:dyDescent="0.15">
      <c r="A12" s="34">
        <v>7</v>
      </c>
      <c r="B12" s="35" t="s">
        <v>34</v>
      </c>
      <c r="C12" s="36">
        <f>'[1]Octubre ucef'!D11+'[1]Noviembre ucef'!D11+[1]Diciembre!D10</f>
        <v>3073212.5330697652</v>
      </c>
      <c r="D12" s="36">
        <f>'[1]Octubre ucef'!E11+'[1]Noviembre ucef'!E11+[1]Diciembre!E10</f>
        <v>-108792.16</v>
      </c>
      <c r="E12" s="36">
        <f t="shared" si="0"/>
        <v>2964420.373069765</v>
      </c>
      <c r="F12" s="36">
        <f>'[1]Octubre ucef'!G11+'[1]Noviembre ucef'!G11+[1]Diciembre!G10</f>
        <v>237039.49882397527</v>
      </c>
      <c r="G12" s="36">
        <f>'[1]Octubre ucef'!H11+'[1]Noviembre ucef'!H11</f>
        <v>-39643.050000000003</v>
      </c>
      <c r="H12" s="36">
        <f t="shared" si="1"/>
        <v>197396.44882397528</v>
      </c>
      <c r="I12" s="36">
        <f>'[1]Octubre ucef'!J11+'[1]Noviembre ucef'!J11+[1]Diciembre!H10</f>
        <v>33509.360000000001</v>
      </c>
      <c r="J12" s="36">
        <f>'[1]Octubre ucef'!K11</f>
        <v>877.44</v>
      </c>
      <c r="K12" s="36">
        <f t="shared" si="2"/>
        <v>34386.800000000003</v>
      </c>
      <c r="L12" s="36">
        <f>'[1]Octubre ucef'!M11+'[1]Noviembre ucef'!K11+[1]Diciembre!I10</f>
        <v>16317.619999999999</v>
      </c>
      <c r="M12" s="36">
        <f>'[1]Octubre ucef'!N11+'[1]Noviembre ucef'!L11+[1]Diciembre!J10</f>
        <v>5689.0199999999995</v>
      </c>
      <c r="N12" s="37">
        <f>'[1]Octubre ucef'!O11+'[1]Noviembre ucef'!M11+[1]Diciembre!K10</f>
        <v>331919.46000000002</v>
      </c>
      <c r="O12" s="37">
        <f>'[1]Octubre ucef'!P11</f>
        <v>93657.46</v>
      </c>
      <c r="P12" s="37">
        <f t="shared" si="3"/>
        <v>425576.92000000004</v>
      </c>
      <c r="Q12" s="36">
        <f>'[1]Octubre ucef'!R11+'[1]Noviembre ucef'!N11+[1]Diciembre!L10</f>
        <v>0</v>
      </c>
      <c r="R12" s="36">
        <f>'[1]Octubre ucef'!S11+'[1]Noviembre ucef'!P11+[1]Diciembre!M10</f>
        <v>49746.95</v>
      </c>
      <c r="S12" s="36">
        <f>'[1]Noviembre ucef'!O11</f>
        <v>6227.88</v>
      </c>
      <c r="T12" s="36">
        <f t="shared" si="4"/>
        <v>55974.829999999994</v>
      </c>
      <c r="U12" s="36">
        <f>'[1]Octubre ucef'!T11+'[1]Noviembre ucef'!R11+[1]Diciembre!N10</f>
        <v>76738.61</v>
      </c>
      <c r="V12" s="36">
        <f>'[1]Octubre ucef'!U11+'[1]Noviembre ucef'!T11+[1]Diciembre!O10</f>
        <v>248039</v>
      </c>
      <c r="W12" s="36">
        <f>'[1]Noviembre ucef'!S11</f>
        <v>104</v>
      </c>
      <c r="X12" s="36">
        <f t="shared" si="5"/>
        <v>248143</v>
      </c>
      <c r="Y12" s="38">
        <f t="shared" si="6"/>
        <v>4024643.6218937403</v>
      </c>
      <c r="Z12" s="39"/>
      <c r="AA12" s="40">
        <f>'[1]Octubre ucef'!X11+[1]Diciembre!R10</f>
        <v>193188.25</v>
      </c>
      <c r="AB12" s="39">
        <f>'[1]Octubre ucef'!Y11+[1]Diciembre!S10</f>
        <v>57380.159999999996</v>
      </c>
      <c r="AC12" s="39">
        <f>'[1]Octubre ucef'!Z11+[1]Diciembre!T10</f>
        <v>61372</v>
      </c>
      <c r="AD12" s="39">
        <f t="shared" si="7"/>
        <v>311940.41000000003</v>
      </c>
    </row>
    <row r="13" spans="1:30" s="41" customFormat="1" ht="12.75" customHeight="1" x14ac:dyDescent="0.15">
      <c r="A13" s="34">
        <v>8</v>
      </c>
      <c r="B13" s="35" t="s">
        <v>35</v>
      </c>
      <c r="C13" s="36">
        <f>'[1]Octubre ucef'!D12+'[1]Noviembre ucef'!D12+[1]Diciembre!D11</f>
        <v>4658417.9108059686</v>
      </c>
      <c r="D13" s="36">
        <f>'[1]Octubre ucef'!E12+'[1]Noviembre ucef'!E12+[1]Diciembre!E11</f>
        <v>-301841.81</v>
      </c>
      <c r="E13" s="36">
        <f t="shared" si="0"/>
        <v>4356576.100805969</v>
      </c>
      <c r="F13" s="36">
        <f>'[1]Octubre ucef'!G12+'[1]Noviembre ucef'!G12+[1]Diciembre!G11</f>
        <v>695235.35470936797</v>
      </c>
      <c r="G13" s="36">
        <f>'[1]Octubre ucef'!H12+'[1]Noviembre ucef'!H12</f>
        <v>-79314.569999999992</v>
      </c>
      <c r="H13" s="36">
        <f t="shared" si="1"/>
        <v>615920.78470936802</v>
      </c>
      <c r="I13" s="36">
        <f>'[1]Octubre ucef'!J12+'[1]Noviembre ucef'!J12+[1]Diciembre!H11</f>
        <v>50961.41</v>
      </c>
      <c r="J13" s="36">
        <f>'[1]Octubre ucef'!K12</f>
        <v>2434.4499999999998</v>
      </c>
      <c r="K13" s="36">
        <f t="shared" si="2"/>
        <v>53395.86</v>
      </c>
      <c r="L13" s="36">
        <f>'[1]Octubre ucef'!M12+'[1]Noviembre ucef'!K12+[1]Diciembre!I11</f>
        <v>25467.17</v>
      </c>
      <c r="M13" s="36">
        <f>'[1]Octubre ucef'!N12+'[1]Noviembre ucef'!L12+[1]Diciembre!J11</f>
        <v>8465.0999999999985</v>
      </c>
      <c r="N13" s="37">
        <f>'[1]Octubre ucef'!O12+'[1]Noviembre ucef'!M12+[1]Diciembre!K11</f>
        <v>36303.24</v>
      </c>
      <c r="O13" s="37">
        <f>'[1]Octubre ucef'!P12</f>
        <v>10243.66</v>
      </c>
      <c r="P13" s="37">
        <f t="shared" si="3"/>
        <v>46546.899999999994</v>
      </c>
      <c r="Q13" s="36">
        <f>'[1]Octubre ucef'!R12+'[1]Noviembre ucef'!N12+[1]Diciembre!L11</f>
        <v>0</v>
      </c>
      <c r="R13" s="36">
        <f>'[1]Octubre ucef'!S12+'[1]Noviembre ucef'!P12+[1]Diciembre!M11</f>
        <v>122089.51999999999</v>
      </c>
      <c r="S13" s="36">
        <f>'[1]Noviembre ucef'!O12</f>
        <v>15284.53</v>
      </c>
      <c r="T13" s="36">
        <f t="shared" si="4"/>
        <v>137374.04999999999</v>
      </c>
      <c r="U13" s="36">
        <f>'[1]Octubre ucef'!T12+'[1]Noviembre ucef'!R12+[1]Diciembre!N11</f>
        <v>188332.75</v>
      </c>
      <c r="V13" s="36">
        <f>'[1]Octubre ucef'!U12+'[1]Noviembre ucef'!T12+[1]Diciembre!O11</f>
        <v>0</v>
      </c>
      <c r="W13" s="36">
        <f>'[1]Noviembre ucef'!S12</f>
        <v>0</v>
      </c>
      <c r="X13" s="36">
        <f t="shared" si="5"/>
        <v>0</v>
      </c>
      <c r="Y13" s="38">
        <f t="shared" si="6"/>
        <v>5432078.715515337</v>
      </c>
      <c r="Z13" s="39"/>
      <c r="AA13" s="40">
        <f>'[1]Octubre ucef'!X12+[1]Diciembre!R11</f>
        <v>535997.19999999995</v>
      </c>
      <c r="AB13" s="39">
        <f>'[1]Octubre ucef'!Y12+[1]Diciembre!S11</f>
        <v>114801.58</v>
      </c>
      <c r="AC13" s="39">
        <f>'[1]Octubre ucef'!Z12+[1]Diciembre!T11</f>
        <v>6712.4800000000005</v>
      </c>
      <c r="AD13" s="39">
        <f t="shared" si="7"/>
        <v>657511.25999999989</v>
      </c>
    </row>
    <row r="14" spans="1:30" s="41" customFormat="1" ht="12.75" customHeight="1" x14ac:dyDescent="0.15">
      <c r="A14" s="34">
        <v>9</v>
      </c>
      <c r="B14" s="35" t="s">
        <v>36</v>
      </c>
      <c r="C14" s="36">
        <f>'[1]Octubre ucef'!D13+'[1]Noviembre ucef'!D13+[1]Diciembre!D12</f>
        <v>10111519.818638518</v>
      </c>
      <c r="D14" s="36">
        <f>'[1]Octubre ucef'!E13+'[1]Noviembre ucef'!E13+[1]Diciembre!E12</f>
        <v>-579712.54</v>
      </c>
      <c r="E14" s="36">
        <f t="shared" si="0"/>
        <v>9531807.2786385193</v>
      </c>
      <c r="F14" s="36">
        <f>'[1]Octubre ucef'!G13+'[1]Noviembre ucef'!G13+[1]Diciembre!G12</f>
        <v>1386781.7260833834</v>
      </c>
      <c r="G14" s="36">
        <f>'[1]Octubre ucef'!H13+'[1]Noviembre ucef'!H13</f>
        <v>-133710.66</v>
      </c>
      <c r="H14" s="36">
        <f t="shared" si="1"/>
        <v>1253071.0660833835</v>
      </c>
      <c r="I14" s="36">
        <f>'[1]Octubre ucef'!J13+'[1]Noviembre ucef'!J13+[1]Diciembre!H12</f>
        <v>106569.16</v>
      </c>
      <c r="J14" s="36">
        <f>'[1]Octubre ucef'!K13</f>
        <v>4675.57</v>
      </c>
      <c r="K14" s="36">
        <f t="shared" si="2"/>
        <v>111244.73000000001</v>
      </c>
      <c r="L14" s="36">
        <f>'[1]Octubre ucef'!M13+'[1]Noviembre ucef'!K13+[1]Diciembre!I12</f>
        <v>55558.320000000007</v>
      </c>
      <c r="M14" s="36">
        <f>'[1]Octubre ucef'!N13+'[1]Noviembre ucef'!L13+[1]Diciembre!J12</f>
        <v>19089.21</v>
      </c>
      <c r="N14" s="37">
        <f>'[1]Octubre ucef'!O13+'[1]Noviembre ucef'!M13+[1]Diciembre!K12</f>
        <v>51710.399999999994</v>
      </c>
      <c r="O14" s="37">
        <f>'[1]Octubre ucef'!P13</f>
        <v>14591.09</v>
      </c>
      <c r="P14" s="37">
        <f t="shared" si="3"/>
        <v>66301.489999999991</v>
      </c>
      <c r="Q14" s="36">
        <f>'[1]Octubre ucef'!R13+'[1]Noviembre ucef'!N13+[1]Diciembre!L12</f>
        <v>0</v>
      </c>
      <c r="R14" s="36">
        <f>'[1]Octubre ucef'!S13+'[1]Noviembre ucef'!P13+[1]Diciembre!M12</f>
        <v>155462.79999999999</v>
      </c>
      <c r="S14" s="36">
        <f>'[1]Noviembre ucef'!O13</f>
        <v>19462.57</v>
      </c>
      <c r="T14" s="36">
        <f t="shared" si="4"/>
        <v>174925.37</v>
      </c>
      <c r="U14" s="36">
        <f>'[1]Octubre ucef'!T13+'[1]Noviembre ucef'!R13+[1]Diciembre!N12</f>
        <v>239813.69</v>
      </c>
      <c r="V14" s="36">
        <f>'[1]Octubre ucef'!U13+'[1]Noviembre ucef'!T13+[1]Diciembre!O12</f>
        <v>0</v>
      </c>
      <c r="W14" s="36">
        <f>'[1]Noviembre ucef'!S13</f>
        <v>0</v>
      </c>
      <c r="X14" s="36">
        <f t="shared" si="5"/>
        <v>0</v>
      </c>
      <c r="Y14" s="38">
        <f t="shared" si="6"/>
        <v>11451811.154721903</v>
      </c>
      <c r="Z14" s="39"/>
      <c r="AA14" s="40">
        <f>'[1]Octubre ucef'!X13+[1]Diciembre!R12</f>
        <v>1029427.6200000001</v>
      </c>
      <c r="AB14" s="39">
        <f>'[1]Octubre ucef'!Y13+[1]Diciembre!S12</f>
        <v>193535.65</v>
      </c>
      <c r="AC14" s="39">
        <f>'[1]Octubre ucef'!Z13+[1]Diciembre!T12</f>
        <v>9561.26</v>
      </c>
      <c r="AD14" s="39">
        <f t="shared" si="7"/>
        <v>1232524.53</v>
      </c>
    </row>
    <row r="15" spans="1:30" s="41" customFormat="1" ht="12.75" customHeight="1" x14ac:dyDescent="0.15">
      <c r="A15" s="34">
        <v>10</v>
      </c>
      <c r="B15" s="35" t="s">
        <v>37</v>
      </c>
      <c r="C15" s="36">
        <f>'[1]Octubre ucef'!D14+'[1]Noviembre ucef'!D14+[1]Diciembre!D13</f>
        <v>2404014.6915893485</v>
      </c>
      <c r="D15" s="36">
        <f>'[1]Octubre ucef'!E14+'[1]Noviembre ucef'!E14+[1]Diciembre!E13</f>
        <v>-76585.91</v>
      </c>
      <c r="E15" s="36">
        <f t="shared" si="0"/>
        <v>2327428.7815893483</v>
      </c>
      <c r="F15" s="36">
        <f>'[1]Octubre ucef'!G14+'[1]Noviembre ucef'!G14+[1]Diciembre!G13</f>
        <v>278975.26325898431</v>
      </c>
      <c r="G15" s="36">
        <f>'[1]Octubre ucef'!H14+'[1]Noviembre ucef'!H14</f>
        <v>-43929.75</v>
      </c>
      <c r="H15" s="36">
        <f t="shared" si="1"/>
        <v>235045.51325898431</v>
      </c>
      <c r="I15" s="36">
        <f>'[1]Octubre ucef'!J14+'[1]Noviembre ucef'!J14+[1]Diciembre!H13</f>
        <v>24408.949999999997</v>
      </c>
      <c r="J15" s="36">
        <f>'[1]Octubre ucef'!K14</f>
        <v>617.69000000000005</v>
      </c>
      <c r="K15" s="36">
        <f t="shared" si="2"/>
        <v>25026.639999999996</v>
      </c>
      <c r="L15" s="36">
        <f>'[1]Octubre ucef'!M14+'[1]Noviembre ucef'!K14+[1]Diciembre!I13</f>
        <v>13028.68</v>
      </c>
      <c r="M15" s="36">
        <f>'[1]Octubre ucef'!N14+'[1]Noviembre ucef'!L14+[1]Diciembre!J13</f>
        <v>4744.68</v>
      </c>
      <c r="N15" s="37">
        <f>'[1]Octubre ucef'!O14+'[1]Noviembre ucef'!M14+[1]Diciembre!K13</f>
        <v>9660.42</v>
      </c>
      <c r="O15" s="37">
        <f>'[1]Octubre ucef'!P14</f>
        <v>2725.87</v>
      </c>
      <c r="P15" s="37">
        <f t="shared" si="3"/>
        <v>12386.29</v>
      </c>
      <c r="Q15" s="36">
        <f>'[1]Octubre ucef'!R14+'[1]Noviembre ucef'!N14+[1]Diciembre!L13</f>
        <v>0</v>
      </c>
      <c r="R15" s="36">
        <f>'[1]Octubre ucef'!S14+'[1]Noviembre ucef'!P14+[1]Diciembre!M13</f>
        <v>33741.229999999996</v>
      </c>
      <c r="S15" s="36">
        <f>'[1]Noviembre ucef'!O14</f>
        <v>4224.1000000000004</v>
      </c>
      <c r="T15" s="36">
        <f t="shared" si="4"/>
        <v>37965.329999999994</v>
      </c>
      <c r="U15" s="36">
        <f>'[1]Octubre ucef'!T14+'[1]Noviembre ucef'!R14+[1]Diciembre!N13</f>
        <v>52048.53</v>
      </c>
      <c r="V15" s="36">
        <f>'[1]Octubre ucef'!U14+'[1]Noviembre ucef'!T14+[1]Diciembre!O13</f>
        <v>0</v>
      </c>
      <c r="W15" s="36">
        <f>'[1]Noviembre ucef'!S14</f>
        <v>0</v>
      </c>
      <c r="X15" s="36">
        <f t="shared" si="5"/>
        <v>0</v>
      </c>
      <c r="Y15" s="38">
        <f t="shared" si="6"/>
        <v>2707674.444848333</v>
      </c>
      <c r="Z15" s="39"/>
      <c r="AA15" s="40">
        <f>'[1]Octubre ucef'!X14+[1]Diciembre!R13</f>
        <v>135997.84</v>
      </c>
      <c r="AB15" s="39">
        <f>'[1]Octubre ucef'!Y14+[1]Diciembre!S13</f>
        <v>63584.859999999993</v>
      </c>
      <c r="AC15" s="39">
        <f>'[1]Octubre ucef'!Z14+[1]Diciembre!T13</f>
        <v>1786.22</v>
      </c>
      <c r="AD15" s="39">
        <f t="shared" si="7"/>
        <v>201368.91999999998</v>
      </c>
    </row>
    <row r="16" spans="1:30" s="41" customFormat="1" ht="12.75" customHeight="1" x14ac:dyDescent="0.15">
      <c r="A16" s="34">
        <v>11</v>
      </c>
      <c r="B16" s="35" t="s">
        <v>38</v>
      </c>
      <c r="C16" s="36">
        <f>'[1]Octubre ucef'!D15+'[1]Noviembre ucef'!D15+[1]Diciembre!D14</f>
        <v>5704843.3709301762</v>
      </c>
      <c r="D16" s="36">
        <f>'[1]Octubre ucef'!E15+'[1]Noviembre ucef'!E15+[1]Diciembre!E14</f>
        <v>-198570.25</v>
      </c>
      <c r="E16" s="36">
        <f t="shared" si="0"/>
        <v>5506273.1209301762</v>
      </c>
      <c r="F16" s="36">
        <f>'[1]Octubre ucef'!G15+'[1]Noviembre ucef'!G15+[1]Diciembre!G14</f>
        <v>842072.27345520398</v>
      </c>
      <c r="G16" s="36">
        <f>'[1]Octubre ucef'!H15+'[1]Noviembre ucef'!H15</f>
        <v>-54330.39</v>
      </c>
      <c r="H16" s="36">
        <f t="shared" si="1"/>
        <v>787741.88345520396</v>
      </c>
      <c r="I16" s="36">
        <f>'[1]Octubre ucef'!J15+'[1]Noviembre ucef'!J15+[1]Diciembre!H14</f>
        <v>69461.62</v>
      </c>
      <c r="J16" s="36">
        <f>'[1]Octubre ucef'!K15</f>
        <v>1601.53</v>
      </c>
      <c r="K16" s="36">
        <f t="shared" si="2"/>
        <v>71063.149999999994</v>
      </c>
      <c r="L16" s="36">
        <f>'[1]Octubre ucef'!M15+'[1]Noviembre ucef'!K15+[1]Diciembre!I14</f>
        <v>29017.879999999997</v>
      </c>
      <c r="M16" s="36">
        <f>'[1]Octubre ucef'!N15+'[1]Noviembre ucef'!L15+[1]Diciembre!J14</f>
        <v>9412.02</v>
      </c>
      <c r="N16" s="37">
        <f>'[1]Octubre ucef'!O15+'[1]Noviembre ucef'!M15+[1]Diciembre!K14</f>
        <v>25964.79</v>
      </c>
      <c r="O16" s="37">
        <f>'[1]Octubre ucef'!P15</f>
        <v>7326.46</v>
      </c>
      <c r="P16" s="37">
        <f t="shared" si="3"/>
        <v>33291.25</v>
      </c>
      <c r="Q16" s="36">
        <f>'[1]Octubre ucef'!R15+'[1]Noviembre ucef'!N15+[1]Diciembre!L14</f>
        <v>0</v>
      </c>
      <c r="R16" s="36">
        <f>'[1]Octubre ucef'!S15+'[1]Noviembre ucef'!P15+[1]Diciembre!M14</f>
        <v>86609.89</v>
      </c>
      <c r="S16" s="36">
        <f>'[1]Noviembre ucef'!O15</f>
        <v>10842.79</v>
      </c>
      <c r="T16" s="36">
        <f t="shared" si="4"/>
        <v>97452.68</v>
      </c>
      <c r="U16" s="36">
        <f>'[1]Octubre ucef'!T15+'[1]Noviembre ucef'!R15+[1]Diciembre!N14</f>
        <v>133602.62</v>
      </c>
      <c r="V16" s="36">
        <f>'[1]Octubre ucef'!U15+'[1]Noviembre ucef'!T15+[1]Diciembre!O14</f>
        <v>54814</v>
      </c>
      <c r="W16" s="36">
        <f>'[1]Noviembre ucef'!S15</f>
        <v>32717</v>
      </c>
      <c r="X16" s="36">
        <f t="shared" si="5"/>
        <v>87531</v>
      </c>
      <c r="Y16" s="38">
        <f t="shared" si="6"/>
        <v>6755385.6043853797</v>
      </c>
      <c r="Z16" s="39"/>
      <c r="AA16" s="40">
        <f>'[1]Octubre ucef'!X15+[1]Diciembre!R14</f>
        <v>352612.18</v>
      </c>
      <c r="AB16" s="39">
        <f>'[1]Octubre ucef'!Y15+[1]Diciembre!S14</f>
        <v>78638.97</v>
      </c>
      <c r="AC16" s="39">
        <f>'[1]Octubre ucef'!Z15+[1]Diciembre!T14</f>
        <v>4800.8900000000003</v>
      </c>
      <c r="AD16" s="39">
        <f t="shared" si="7"/>
        <v>436052.04000000004</v>
      </c>
    </row>
    <row r="17" spans="1:30" s="41" customFormat="1" ht="12.75" customHeight="1" x14ac:dyDescent="0.15">
      <c r="A17" s="34">
        <v>12</v>
      </c>
      <c r="B17" s="35" t="s">
        <v>39</v>
      </c>
      <c r="C17" s="36">
        <f>'[1]Octubre ucef'!D16+'[1]Noviembre ucef'!D16+[1]Diciembre!D15</f>
        <v>10131656.177604221</v>
      </c>
      <c r="D17" s="36">
        <f>'[1]Octubre ucef'!E16+'[1]Noviembre ucef'!E16+[1]Diciembre!E15</f>
        <v>-2716705.23</v>
      </c>
      <c r="E17" s="36">
        <f t="shared" si="0"/>
        <v>7414950.9476042204</v>
      </c>
      <c r="F17" s="36">
        <f>'[1]Octubre ucef'!G16+'[1]Noviembre ucef'!G16+[1]Diciembre!G15</f>
        <v>1541945.4604323944</v>
      </c>
      <c r="G17" s="36">
        <f>'[1]Octubre ucef'!H16+'[1]Noviembre ucef'!H16</f>
        <v>-619061.28</v>
      </c>
      <c r="H17" s="36">
        <f t="shared" si="1"/>
        <v>922884.18043239438</v>
      </c>
      <c r="I17" s="36">
        <f>'[1]Octubre ucef'!J16+'[1]Noviembre ucef'!J16+[1]Diciembre!H15</f>
        <v>98132.82</v>
      </c>
      <c r="J17" s="36">
        <f>'[1]Octubre ucef'!K16</f>
        <v>21911.119999999999</v>
      </c>
      <c r="K17" s="36">
        <f t="shared" si="2"/>
        <v>120043.94</v>
      </c>
      <c r="L17" s="36">
        <f>'[1]Octubre ucef'!M16+'[1]Noviembre ucef'!K16+[1]Diciembre!I15</f>
        <v>69042.83</v>
      </c>
      <c r="M17" s="36">
        <f>'[1]Octubre ucef'!N16+'[1]Noviembre ucef'!L16+[1]Diciembre!J15</f>
        <v>18443.310000000001</v>
      </c>
      <c r="N17" s="37">
        <f>'[1]Octubre ucef'!O16+'[1]Noviembre ucef'!M16+[1]Diciembre!K15</f>
        <v>66674.13</v>
      </c>
      <c r="O17" s="37">
        <f>'[1]Octubre ucef'!P16</f>
        <v>18813.39</v>
      </c>
      <c r="P17" s="37">
        <f t="shared" si="3"/>
        <v>85487.52</v>
      </c>
      <c r="Q17" s="36">
        <f>'[1]Octubre ucef'!R16+'[1]Noviembre ucef'!N16+[1]Diciembre!L15</f>
        <v>0</v>
      </c>
      <c r="R17" s="36">
        <f>'[1]Octubre ucef'!S16+'[1]Noviembre ucef'!P16+[1]Diciembre!M15</f>
        <v>210585.68000000002</v>
      </c>
      <c r="S17" s="36">
        <f>'[1]Noviembre ucef'!O16</f>
        <v>26363.47</v>
      </c>
      <c r="T17" s="36">
        <f t="shared" si="4"/>
        <v>236949.15000000002</v>
      </c>
      <c r="U17" s="36">
        <f>'[1]Octubre ucef'!T16+'[1]Noviembre ucef'!R16+[1]Diciembre!N15</f>
        <v>324845.12</v>
      </c>
      <c r="V17" s="36">
        <f>'[1]Octubre ucef'!U16+'[1]Noviembre ucef'!T16+[1]Diciembre!O15</f>
        <v>286916</v>
      </c>
      <c r="W17" s="36">
        <f>'[1]Noviembre ucef'!S16</f>
        <v>0</v>
      </c>
      <c r="X17" s="36">
        <f t="shared" si="5"/>
        <v>286916</v>
      </c>
      <c r="Y17" s="38">
        <f t="shared" si="6"/>
        <v>9479562.9980366137</v>
      </c>
      <c r="Z17" s="39"/>
      <c r="AA17" s="40">
        <f>'[1]Octubre ucef'!X16+[1]Diciembre!R15</f>
        <v>4824203.78</v>
      </c>
      <c r="AB17" s="39">
        <f>'[1]Octubre ucef'!Y16+[1]Diciembre!S15</f>
        <v>896042.39</v>
      </c>
      <c r="AC17" s="39">
        <f>'[1]Octubre ucef'!Z16+[1]Diciembre!T15</f>
        <v>12328.07</v>
      </c>
      <c r="AD17" s="39">
        <f t="shared" si="7"/>
        <v>5732574.2400000002</v>
      </c>
    </row>
    <row r="18" spans="1:30" s="41" customFormat="1" ht="12.75" customHeight="1" x14ac:dyDescent="0.15">
      <c r="A18" s="34">
        <v>13</v>
      </c>
      <c r="B18" s="28" t="s">
        <v>40</v>
      </c>
      <c r="C18" s="36">
        <f>'[1]Octubre ucef'!D17+'[1]Noviembre ucef'!D17+[1]Diciembre!D16</f>
        <v>5668486.9438114008</v>
      </c>
      <c r="D18" s="36">
        <f>'[1]Octubre ucef'!E17+'[1]Noviembre ucef'!E17+[1]Diciembre!E16</f>
        <v>-599965.15</v>
      </c>
      <c r="E18" s="36">
        <f t="shared" si="0"/>
        <v>5068521.7938114004</v>
      </c>
      <c r="F18" s="36">
        <f>'[1]Octubre ucef'!G17+'[1]Noviembre ucef'!G17+[1]Diciembre!G16</f>
        <v>1048482.5513788088</v>
      </c>
      <c r="G18" s="36">
        <f>'[1]Octubre ucef'!H17+'[1]Noviembre ucef'!H17</f>
        <v>-150134.37</v>
      </c>
      <c r="H18" s="36">
        <f t="shared" si="1"/>
        <v>898348.1813788088</v>
      </c>
      <c r="I18" s="36">
        <f>'[1]Octubre ucef'!J17+'[1]Noviembre ucef'!J17+[1]Diciembre!H16</f>
        <v>61179.34</v>
      </c>
      <c r="J18" s="36">
        <f>'[1]Octubre ucef'!K17</f>
        <v>4838.92</v>
      </c>
      <c r="K18" s="36">
        <f t="shared" si="2"/>
        <v>66018.259999999995</v>
      </c>
      <c r="L18" s="36">
        <f>'[1]Octubre ucef'!M17+'[1]Noviembre ucef'!K17+[1]Diciembre!I16</f>
        <v>32427.02</v>
      </c>
      <c r="M18" s="36">
        <f>'[1]Octubre ucef'!N17+'[1]Noviembre ucef'!L17+[1]Diciembre!J16</f>
        <v>10208.52</v>
      </c>
      <c r="N18" s="37">
        <f>'[1]Octubre ucef'!O17+'[1]Noviembre ucef'!M17+[1]Diciembre!K16</f>
        <v>45114.149999999994</v>
      </c>
      <c r="O18" s="37">
        <f>'[1]Octubre ucef'!P17</f>
        <v>12729.83</v>
      </c>
      <c r="P18" s="37">
        <f t="shared" si="3"/>
        <v>57843.979999999996</v>
      </c>
      <c r="Q18" s="36">
        <f>'[1]Octubre ucef'!R17+'[1]Noviembre ucef'!N17+[1]Diciembre!L16</f>
        <v>0</v>
      </c>
      <c r="R18" s="36">
        <f>'[1]Octubre ucef'!S17+'[1]Noviembre ucef'!P17+[1]Diciembre!M16</f>
        <v>150713.38</v>
      </c>
      <c r="S18" s="36">
        <f>'[1]Noviembre ucef'!O17</f>
        <v>18867.990000000002</v>
      </c>
      <c r="T18" s="36">
        <f t="shared" si="4"/>
        <v>169581.37</v>
      </c>
      <c r="U18" s="36">
        <f>'[1]Octubre ucef'!T17+'[1]Noviembre ucef'!R17+[1]Diciembre!N16</f>
        <v>232487.35</v>
      </c>
      <c r="V18" s="36">
        <f>'[1]Octubre ucef'!U17+'[1]Noviembre ucef'!T17+[1]Diciembre!O16</f>
        <v>0</v>
      </c>
      <c r="W18" s="36">
        <f>'[1]Noviembre ucef'!S17</f>
        <v>0</v>
      </c>
      <c r="X18" s="36">
        <f t="shared" si="5"/>
        <v>0</v>
      </c>
      <c r="Y18" s="38">
        <f t="shared" si="6"/>
        <v>6535436.4751902083</v>
      </c>
      <c r="Z18" s="39"/>
      <c r="AA18" s="40">
        <f>'[1]Octubre ucef'!X17+[1]Diciembre!R16</f>
        <v>1065391.3</v>
      </c>
      <c r="AB18" s="39">
        <f>'[1]Octubre ucef'!Y17+[1]Diciembre!S16</f>
        <v>217307.65</v>
      </c>
      <c r="AC18" s="39">
        <f>'[1]Octubre ucef'!Z17+[1]Diciembre!T16</f>
        <v>8341.6200000000008</v>
      </c>
      <c r="AD18" s="39">
        <f t="shared" si="7"/>
        <v>1291040.57</v>
      </c>
    </row>
    <row r="19" spans="1:30" s="41" customFormat="1" ht="12.75" customHeight="1" x14ac:dyDescent="0.15">
      <c r="A19" s="34">
        <v>14</v>
      </c>
      <c r="B19" s="35" t="s">
        <v>41</v>
      </c>
      <c r="C19" s="36">
        <f>'[1]Octubre ucef'!D18+'[1]Noviembre ucef'!D18+[1]Diciembre!D17</f>
        <v>5374300.6465045121</v>
      </c>
      <c r="D19" s="36">
        <f>'[1]Octubre ucef'!E18+'[1]Noviembre ucef'!E18+[1]Diciembre!E17</f>
        <v>-222965.39</v>
      </c>
      <c r="E19" s="36">
        <f t="shared" si="0"/>
        <v>5151335.2565045124</v>
      </c>
      <c r="F19" s="36">
        <f>'[1]Octubre ucef'!G18+'[1]Noviembre ucef'!G18+[1]Diciembre!G17</f>
        <v>733581.66413389659</v>
      </c>
      <c r="G19" s="36">
        <f>'[1]Octubre ucef'!H18+'[1]Noviembre ucef'!H18</f>
        <v>-152036.84999999998</v>
      </c>
      <c r="H19" s="36">
        <f t="shared" si="1"/>
        <v>581544.81413389661</v>
      </c>
      <c r="I19" s="36">
        <f>'[1]Octubre ucef'!J18+'[1]Noviembre ucef'!J18+[1]Diciembre!H17</f>
        <v>65311.53</v>
      </c>
      <c r="J19" s="36">
        <f>'[1]Octubre ucef'!K18</f>
        <v>1798.29</v>
      </c>
      <c r="K19" s="36">
        <f t="shared" si="2"/>
        <v>67109.819999999992</v>
      </c>
      <c r="L19" s="36">
        <f>'[1]Octubre ucef'!M18+'[1]Noviembre ucef'!K18+[1]Diciembre!I17</f>
        <v>27557.91</v>
      </c>
      <c r="M19" s="36">
        <f>'[1]Octubre ucef'!N18+'[1]Noviembre ucef'!L18+[1]Diciembre!J17</f>
        <v>8852.0399999999991</v>
      </c>
      <c r="N19" s="37">
        <f>'[1]Octubre ucef'!O18+'[1]Noviembre ucef'!M18+[1]Diciembre!K17</f>
        <v>605876.49</v>
      </c>
      <c r="O19" s="37">
        <f>'[1]Octubre ucef'!P18</f>
        <v>170959.71</v>
      </c>
      <c r="P19" s="37">
        <f t="shared" si="3"/>
        <v>776836.2</v>
      </c>
      <c r="Q19" s="36">
        <f>'[1]Octubre ucef'!R18+'[1]Noviembre ucef'!N18+[1]Diciembre!L17</f>
        <v>0</v>
      </c>
      <c r="R19" s="36">
        <f>'[1]Octubre ucef'!S18+'[1]Noviembre ucef'!P18+[1]Diciembre!M17</f>
        <v>103682.07999999999</v>
      </c>
      <c r="S19" s="36">
        <f>'[1]Noviembre ucef'!O18</f>
        <v>12980.08</v>
      </c>
      <c r="T19" s="36">
        <f t="shared" si="4"/>
        <v>116662.15999999999</v>
      </c>
      <c r="U19" s="36">
        <f>'[1]Octubre ucef'!T18+'[1]Noviembre ucef'!R18+[1]Diciembre!N17</f>
        <v>159937.82</v>
      </c>
      <c r="V19" s="36">
        <f>'[1]Octubre ucef'!U18+'[1]Noviembre ucef'!T18+[1]Diciembre!O17</f>
        <v>0</v>
      </c>
      <c r="W19" s="36">
        <f>'[1]Noviembre ucef'!S18</f>
        <v>0</v>
      </c>
      <c r="X19" s="36">
        <f t="shared" si="5"/>
        <v>0</v>
      </c>
      <c r="Y19" s="38">
        <f t="shared" si="6"/>
        <v>6889836.02063841</v>
      </c>
      <c r="Z19" s="39"/>
      <c r="AA19" s="40">
        <f>'[1]Octubre ucef'!X18+[1]Diciembre!R17</f>
        <v>395931.98</v>
      </c>
      <c r="AB19" s="39">
        <f>'[1]Octubre ucef'!Y18+[1]Diciembre!S17</f>
        <v>220061.33</v>
      </c>
      <c r="AC19" s="39">
        <f>'[1]Octubre ucef'!Z18+[1]Diciembre!T17</f>
        <v>112026.72</v>
      </c>
      <c r="AD19" s="39">
        <f t="shared" si="7"/>
        <v>728020.02999999991</v>
      </c>
    </row>
    <row r="20" spans="1:30" s="41" customFormat="1" ht="12.75" customHeight="1" x14ac:dyDescent="0.15">
      <c r="A20" s="34">
        <v>15</v>
      </c>
      <c r="B20" s="35" t="s">
        <v>42</v>
      </c>
      <c r="C20" s="36">
        <f>'[1]Octubre ucef'!D19+'[1]Noviembre ucef'!D19+[1]Diciembre!D18</f>
        <v>7932364.2138076928</v>
      </c>
      <c r="D20" s="36">
        <f>'[1]Octubre ucef'!E19+'[1]Noviembre ucef'!E19+[1]Diciembre!E18</f>
        <v>-507761.19000000006</v>
      </c>
      <c r="E20" s="36">
        <f t="shared" si="0"/>
        <v>7424603.0238076923</v>
      </c>
      <c r="F20" s="36">
        <f>'[1]Octubre ucef'!G19+'[1]Noviembre ucef'!G19+[1]Diciembre!G18</f>
        <v>1368004.9824502249</v>
      </c>
      <c r="G20" s="36">
        <f>'[1]Octubre ucef'!H19+'[1]Noviembre ucef'!H19</f>
        <v>-131051.37</v>
      </c>
      <c r="H20" s="36">
        <f t="shared" si="1"/>
        <v>1236953.6124502248</v>
      </c>
      <c r="I20" s="36">
        <f>'[1]Octubre ucef'!J19+'[1]Noviembre ucef'!J19+[1]Diciembre!H18</f>
        <v>88972.45</v>
      </c>
      <c r="J20" s="36">
        <f>'[1]Octubre ucef'!K19</f>
        <v>4095.26</v>
      </c>
      <c r="K20" s="36">
        <f t="shared" si="2"/>
        <v>93067.709999999992</v>
      </c>
      <c r="L20" s="36">
        <f>'[1]Octubre ucef'!M19+'[1]Noviembre ucef'!K19+[1]Diciembre!I18</f>
        <v>42951.72</v>
      </c>
      <c r="M20" s="36">
        <f>'[1]Octubre ucef'!N19+'[1]Noviembre ucef'!L19+[1]Diciembre!J18</f>
        <v>14071.949999999999</v>
      </c>
      <c r="N20" s="37">
        <f>'[1]Octubre ucef'!O19+'[1]Noviembre ucef'!M19+[1]Diciembre!K18</f>
        <v>58774.59</v>
      </c>
      <c r="O20" s="37">
        <f>'[1]Octubre ucef'!P19</f>
        <v>16584.38</v>
      </c>
      <c r="P20" s="37">
        <f t="shared" si="3"/>
        <v>75358.97</v>
      </c>
      <c r="Q20" s="36">
        <f>'[1]Octubre ucef'!R19+'[1]Noviembre ucef'!N19+[1]Diciembre!L18</f>
        <v>0</v>
      </c>
      <c r="R20" s="36">
        <f>'[1]Octubre ucef'!S19+'[1]Noviembre ucef'!P19+[1]Diciembre!M18</f>
        <v>184365.22</v>
      </c>
      <c r="S20" s="36">
        <f>'[1]Noviembre ucef'!O19</f>
        <v>23080.9</v>
      </c>
      <c r="T20" s="36">
        <f t="shared" si="4"/>
        <v>207446.12</v>
      </c>
      <c r="U20" s="36">
        <f>'[1]Octubre ucef'!T19+'[1]Noviembre ucef'!R19+[1]Diciembre!N18</f>
        <v>284397.95999999996</v>
      </c>
      <c r="V20" s="36">
        <f>'[1]Octubre ucef'!U19+'[1]Noviembre ucef'!T19+[1]Diciembre!O18</f>
        <v>540928</v>
      </c>
      <c r="W20" s="36">
        <f>'[1]Noviembre ucef'!S19</f>
        <v>0</v>
      </c>
      <c r="X20" s="36">
        <f t="shared" si="5"/>
        <v>540928</v>
      </c>
      <c r="Y20" s="38">
        <f t="shared" si="6"/>
        <v>9919779.0662579164</v>
      </c>
      <c r="Z20" s="39"/>
      <c r="AA20" s="40">
        <f>'[1]Octubre ucef'!X19+[1]Diciembre!R18</f>
        <v>901659.64</v>
      </c>
      <c r="AB20" s="39">
        <f>'[1]Octubre ucef'!Y19+[1]Diciembre!S18</f>
        <v>189686.50999999998</v>
      </c>
      <c r="AC20" s="39">
        <f>'[1]Octubre ucef'!Z19+[1]Diciembre!T18</f>
        <v>10867.439999999999</v>
      </c>
      <c r="AD20" s="39">
        <f t="shared" si="7"/>
        <v>1102213.5899999999</v>
      </c>
    </row>
    <row r="21" spans="1:30" s="41" customFormat="1" ht="12.75" customHeight="1" x14ac:dyDescent="0.15">
      <c r="A21" s="34">
        <v>16</v>
      </c>
      <c r="B21" s="35" t="s">
        <v>43</v>
      </c>
      <c r="C21" s="36">
        <f>'[1]Octubre ucef'!D20+'[1]Noviembre ucef'!D20+[1]Diciembre!D19</f>
        <v>5449680.8989793649</v>
      </c>
      <c r="D21" s="36">
        <f>'[1]Octubre ucef'!E20+'[1]Noviembre ucef'!E20+[1]Diciembre!E19</f>
        <v>-525553.43999999994</v>
      </c>
      <c r="E21" s="36">
        <f t="shared" si="0"/>
        <v>4924127.4589793645</v>
      </c>
      <c r="F21" s="36">
        <f>'[1]Octubre ucef'!G20+'[1]Noviembre ucef'!G20+[1]Diciembre!G19</f>
        <v>630691.70353826345</v>
      </c>
      <c r="G21" s="36">
        <f>'[1]Octubre ucef'!H20+'[1]Noviembre ucef'!H20</f>
        <v>-123777.20999999999</v>
      </c>
      <c r="H21" s="36">
        <f t="shared" si="1"/>
        <v>506914.49353826349</v>
      </c>
      <c r="I21" s="36">
        <f>'[1]Octubre ucef'!J20+'[1]Noviembre ucef'!J20+[1]Diciembre!H19</f>
        <v>54252.7</v>
      </c>
      <c r="J21" s="36">
        <f>'[1]Octubre ucef'!K20</f>
        <v>4238.76</v>
      </c>
      <c r="K21" s="36">
        <f t="shared" si="2"/>
        <v>58491.46</v>
      </c>
      <c r="L21" s="36">
        <f>'[1]Octubre ucef'!M20+'[1]Noviembre ucef'!K20+[1]Diciembre!I19</f>
        <v>31678.959999999999</v>
      </c>
      <c r="M21" s="36">
        <f>'[1]Octubre ucef'!N20+'[1]Noviembre ucef'!L20+[1]Diciembre!J19</f>
        <v>10588.32</v>
      </c>
      <c r="N21" s="37">
        <f>'[1]Octubre ucef'!O20+'[1]Noviembre ucef'!M20+[1]Diciembre!K19</f>
        <v>21998.25</v>
      </c>
      <c r="O21" s="37">
        <f>'[1]Octubre ucef'!P20</f>
        <v>6207.23</v>
      </c>
      <c r="P21" s="37">
        <f t="shared" si="3"/>
        <v>28205.48</v>
      </c>
      <c r="Q21" s="36">
        <f>'[1]Octubre ucef'!R20+'[1]Noviembre ucef'!N20+[1]Diciembre!L19</f>
        <v>0</v>
      </c>
      <c r="R21" s="36">
        <f>'[1]Octubre ucef'!S20+'[1]Noviembre ucef'!P20+[1]Diciembre!M19</f>
        <v>72855.87</v>
      </c>
      <c r="S21" s="36">
        <f>'[1]Noviembre ucef'!O20</f>
        <v>9120.91</v>
      </c>
      <c r="T21" s="36">
        <f t="shared" si="4"/>
        <v>81976.78</v>
      </c>
      <c r="U21" s="36">
        <f>'[1]Octubre ucef'!T20+'[1]Noviembre ucef'!R20+[1]Diciembre!N19</f>
        <v>112385.95999999999</v>
      </c>
      <c r="V21" s="36">
        <f>'[1]Octubre ucef'!U20+'[1]Noviembre ucef'!T20+[1]Diciembre!O19</f>
        <v>0</v>
      </c>
      <c r="W21" s="36">
        <f>'[1]Noviembre ucef'!S20</f>
        <v>3770</v>
      </c>
      <c r="X21" s="36">
        <f t="shared" si="5"/>
        <v>3770</v>
      </c>
      <c r="Y21" s="38">
        <f t="shared" si="6"/>
        <v>5758138.9125176286</v>
      </c>
      <c r="Z21" s="39"/>
      <c r="AA21" s="40">
        <f>'[1]Octubre ucef'!X20+[1]Diciembre!R19</f>
        <v>933254.32</v>
      </c>
      <c r="AB21" s="39">
        <f>'[1]Octubre ucef'!Y20+[1]Diciembre!S19</f>
        <v>179157.75</v>
      </c>
      <c r="AC21" s="39">
        <f>'[1]Octubre ucef'!Z20+[1]Diciembre!T19</f>
        <v>4067.48</v>
      </c>
      <c r="AD21" s="39">
        <f t="shared" si="7"/>
        <v>1116479.5499999998</v>
      </c>
    </row>
    <row r="22" spans="1:30" s="41" customFormat="1" ht="12.75" customHeight="1" x14ac:dyDescent="0.15">
      <c r="A22" s="34">
        <v>17</v>
      </c>
      <c r="B22" s="35" t="s">
        <v>44</v>
      </c>
      <c r="C22" s="36">
        <f>'[1]Octubre ucef'!D21+'[1]Noviembre ucef'!D21+[1]Diciembre!D20</f>
        <v>16838143.968464419</v>
      </c>
      <c r="D22" s="36">
        <f>'[1]Octubre ucef'!E21+'[1]Noviembre ucef'!E21+[1]Diciembre!E20</f>
        <v>-3211009.61</v>
      </c>
      <c r="E22" s="36">
        <f t="shared" si="0"/>
        <v>13627134.35846442</v>
      </c>
      <c r="F22" s="36">
        <f>'[1]Octubre ucef'!G21+'[1]Noviembre ucef'!G21+[1]Diciembre!G20</f>
        <v>2693267.3586512273</v>
      </c>
      <c r="G22" s="36">
        <f>'[1]Octubre ucef'!H21+'[1]Noviembre ucef'!H21</f>
        <v>-744103.95</v>
      </c>
      <c r="H22" s="36">
        <f t="shared" si="1"/>
        <v>1949163.4086512274</v>
      </c>
      <c r="I22" s="36">
        <f>'[1]Octubre ucef'!J21+'[1]Noviembre ucef'!J21+[1]Diciembre!H20</f>
        <v>171806.5</v>
      </c>
      <c r="J22" s="36">
        <f>'[1]Octubre ucef'!K21</f>
        <v>25897.85</v>
      </c>
      <c r="K22" s="36">
        <f t="shared" si="2"/>
        <v>197704.35</v>
      </c>
      <c r="L22" s="36">
        <f>'[1]Octubre ucef'!M21+'[1]Noviembre ucef'!K21+[1]Diciembre!I20</f>
        <v>105985.94</v>
      </c>
      <c r="M22" s="36">
        <f>'[1]Octubre ucef'!N21+'[1]Noviembre ucef'!L21+[1]Diciembre!J20</f>
        <v>30523.800000000003</v>
      </c>
      <c r="N22" s="37">
        <f>'[1]Octubre ucef'!O21+'[1]Noviembre ucef'!M21+[1]Diciembre!K20</f>
        <v>106897.47</v>
      </c>
      <c r="O22" s="37">
        <f>'[1]Octubre ucef'!P21</f>
        <v>30163.18</v>
      </c>
      <c r="P22" s="37">
        <f t="shared" si="3"/>
        <v>137060.65</v>
      </c>
      <c r="Q22" s="36">
        <f>'[1]Octubre ucef'!R21+'[1]Noviembre ucef'!N21+[1]Diciembre!L20</f>
        <v>0</v>
      </c>
      <c r="R22" s="36">
        <f>'[1]Octubre ucef'!S21+'[1]Noviembre ucef'!P21+[1]Diciembre!M20</f>
        <v>331929.2</v>
      </c>
      <c r="S22" s="36">
        <f>'[1]Noviembre ucef'!O21</f>
        <v>41554.61</v>
      </c>
      <c r="T22" s="36">
        <f t="shared" si="4"/>
        <v>373483.81</v>
      </c>
      <c r="U22" s="36">
        <f>'[1]Octubre ucef'!T21+'[1]Noviembre ucef'!R21+[1]Diciembre!N20</f>
        <v>512027.1</v>
      </c>
      <c r="V22" s="36">
        <f>'[1]Octubre ucef'!U21+'[1]Noviembre ucef'!T21+[1]Diciembre!O20</f>
        <v>263889</v>
      </c>
      <c r="W22" s="36">
        <f>'[1]Noviembre ucef'!S21</f>
        <v>94278</v>
      </c>
      <c r="X22" s="36">
        <f t="shared" si="5"/>
        <v>358167</v>
      </c>
      <c r="Y22" s="38">
        <f t="shared" si="6"/>
        <v>17291250.417115647</v>
      </c>
      <c r="Z22" s="39"/>
      <c r="AA22" s="40">
        <f>'[1]Octubre ucef'!X21+[1]Diciembre!R20</f>
        <v>5701967.4199999999</v>
      </c>
      <c r="AB22" s="39">
        <f>'[1]Octubre ucef'!Y21+[1]Diciembre!S20</f>
        <v>1077031.78</v>
      </c>
      <c r="AC22" s="39">
        <f>'[1]Octubre ucef'!Z21+[1]Diciembre!T20</f>
        <v>19765.37</v>
      </c>
      <c r="AD22" s="39">
        <f t="shared" si="7"/>
        <v>6798764.5700000003</v>
      </c>
    </row>
    <row r="23" spans="1:30" s="41" customFormat="1" ht="12.75" customHeight="1" x14ac:dyDescent="0.15">
      <c r="A23" s="34">
        <v>18</v>
      </c>
      <c r="B23" s="35" t="s">
        <v>45</v>
      </c>
      <c r="C23" s="36">
        <f>'[1]Octubre ucef'!D22+'[1]Noviembre ucef'!D22+[1]Diciembre!D21</f>
        <v>3516843.5585824121</v>
      </c>
      <c r="D23" s="36">
        <f>'[1]Octubre ucef'!E22+'[1]Noviembre ucef'!E22+[1]Diciembre!E21</f>
        <v>-92136.76</v>
      </c>
      <c r="E23" s="36">
        <f t="shared" si="0"/>
        <v>3424706.7985824123</v>
      </c>
      <c r="F23" s="36">
        <f>'[1]Octubre ucef'!G22+'[1]Noviembre ucef'!G22+[1]Diciembre!G21</f>
        <v>464179.24364812975</v>
      </c>
      <c r="G23" s="36">
        <f>'[1]Octubre ucef'!H22+'[1]Noviembre ucef'!H22</f>
        <v>-25239.39</v>
      </c>
      <c r="H23" s="36">
        <f t="shared" si="1"/>
        <v>438939.85364812973</v>
      </c>
      <c r="I23" s="36">
        <f>'[1]Octubre ucef'!J22+'[1]Noviembre ucef'!J22+[1]Diciembre!H21</f>
        <v>39827.75</v>
      </c>
      <c r="J23" s="36">
        <f>'[1]Octubre ucef'!K22</f>
        <v>743.11</v>
      </c>
      <c r="K23" s="36">
        <f t="shared" si="2"/>
        <v>40570.86</v>
      </c>
      <c r="L23" s="36">
        <f>'[1]Octubre ucef'!M22+'[1]Noviembre ucef'!K22+[1]Diciembre!I21</f>
        <v>18237.239999999998</v>
      </c>
      <c r="M23" s="36">
        <f>'[1]Octubre ucef'!N22+'[1]Noviembre ucef'!L22+[1]Diciembre!J21</f>
        <v>6306.36</v>
      </c>
      <c r="N23" s="37">
        <f>'[1]Octubre ucef'!O22+'[1]Noviembre ucef'!M22+[1]Diciembre!K21</f>
        <v>11872.47</v>
      </c>
      <c r="O23" s="37">
        <f>'[1]Octubre ucef'!P22</f>
        <v>3350.05</v>
      </c>
      <c r="P23" s="37">
        <f t="shared" si="3"/>
        <v>15222.52</v>
      </c>
      <c r="Q23" s="36">
        <f>'[1]Octubre ucef'!R22+'[1]Noviembre ucef'!N22+[1]Diciembre!L21</f>
        <v>0</v>
      </c>
      <c r="R23" s="36">
        <f>'[1]Octubre ucef'!S22+'[1]Noviembre ucef'!P22+[1]Diciembre!M21</f>
        <v>40038.910000000003</v>
      </c>
      <c r="S23" s="36">
        <f>'[1]Noviembre ucef'!O22</f>
        <v>5012.5200000000004</v>
      </c>
      <c r="T23" s="36">
        <f t="shared" si="4"/>
        <v>45051.430000000008</v>
      </c>
      <c r="U23" s="36">
        <f>'[1]Octubre ucef'!T22+'[1]Noviembre ucef'!R22+[1]Diciembre!N21</f>
        <v>61763.199999999997</v>
      </c>
      <c r="V23" s="36">
        <f>'[1]Octubre ucef'!U22+'[1]Noviembre ucef'!T22+[1]Diciembre!O21</f>
        <v>0</v>
      </c>
      <c r="W23" s="36">
        <f>'[1]Noviembre ucef'!S22</f>
        <v>0</v>
      </c>
      <c r="X23" s="36">
        <f t="shared" si="5"/>
        <v>0</v>
      </c>
      <c r="Y23" s="38">
        <f t="shared" si="6"/>
        <v>4050798.2622305425</v>
      </c>
      <c r="Z23" s="39"/>
      <c r="AA23" s="40">
        <f>'[1]Octubre ucef'!X22+[1]Diciembre!R21</f>
        <v>163612.34</v>
      </c>
      <c r="AB23" s="39">
        <f>'[1]Octubre ucef'!Y22+[1]Diciembre!S21</f>
        <v>36532.03</v>
      </c>
      <c r="AC23" s="39">
        <f>'[1]Octubre ucef'!Z22+[1]Diciembre!T21</f>
        <v>2195.2199999999998</v>
      </c>
      <c r="AD23" s="39">
        <f t="shared" si="7"/>
        <v>202339.59</v>
      </c>
    </row>
    <row r="24" spans="1:30" s="41" customFormat="1" ht="12.75" customHeight="1" x14ac:dyDescent="0.15">
      <c r="A24" s="34">
        <v>19</v>
      </c>
      <c r="B24" s="35" t="s">
        <v>46</v>
      </c>
      <c r="C24" s="36">
        <f>'[1]Octubre ucef'!D23+'[1]Noviembre ucef'!D23+[1]Diciembre!D22</f>
        <v>32834470.495821577</v>
      </c>
      <c r="D24" s="36">
        <f>'[1]Octubre ucef'!E23+'[1]Noviembre ucef'!E23+[1]Diciembre!E22</f>
        <v>-5418421.2300000004</v>
      </c>
      <c r="E24" s="36">
        <f t="shared" si="0"/>
        <v>27416049.265821576</v>
      </c>
      <c r="F24" s="36">
        <f>'[1]Octubre ucef'!G23+'[1]Noviembre ucef'!G23+[1]Diciembre!G22</f>
        <v>5092321.6838116329</v>
      </c>
      <c r="G24" s="36">
        <f>'[1]Octubre ucef'!H23+'[1]Noviembre ucef'!H23</f>
        <v>-1263332.52</v>
      </c>
      <c r="H24" s="36">
        <f t="shared" si="1"/>
        <v>3828989.1638116329</v>
      </c>
      <c r="I24" s="36">
        <f>'[1]Octubre ucef'!J23+'[1]Noviembre ucef'!J23+[1]Diciembre!H22</f>
        <v>341362.22000000003</v>
      </c>
      <c r="J24" s="36">
        <f>'[1]Octubre ucef'!K23</f>
        <v>43701.35</v>
      </c>
      <c r="K24" s="36">
        <f t="shared" si="2"/>
        <v>385063.57</v>
      </c>
      <c r="L24" s="36">
        <f>'[1]Octubre ucef'!M23+'[1]Noviembre ucef'!K23+[1]Diciembre!I22</f>
        <v>200888.85</v>
      </c>
      <c r="M24" s="36">
        <f>'[1]Octubre ucef'!N23+'[1]Noviembre ucef'!L23+[1]Diciembre!J22</f>
        <v>59327.31</v>
      </c>
      <c r="N24" s="37">
        <f>'[1]Octubre ucef'!O23+'[1]Noviembre ucef'!M23+[1]Diciembre!K22</f>
        <v>197807.73</v>
      </c>
      <c r="O24" s="37">
        <f>'[1]Octubre ucef'!P23</f>
        <v>55815.25</v>
      </c>
      <c r="P24" s="37">
        <f t="shared" si="3"/>
        <v>253622.98</v>
      </c>
      <c r="Q24" s="36">
        <f>'[1]Octubre ucef'!R23+'[1]Noviembre ucef'!N23+[1]Diciembre!L22</f>
        <v>0</v>
      </c>
      <c r="R24" s="36">
        <f>'[1]Octubre ucef'!S23+'[1]Noviembre ucef'!P23+[1]Diciembre!M22</f>
        <v>597185.54</v>
      </c>
      <c r="S24" s="36">
        <f>'[1]Noviembre ucef'!O23</f>
        <v>74762.36</v>
      </c>
      <c r="T24" s="36">
        <f t="shared" si="4"/>
        <v>671947.9</v>
      </c>
      <c r="U24" s="36">
        <f>'[1]Octubre ucef'!T23+'[1]Noviembre ucef'!R23+[1]Diciembre!N22</f>
        <v>921206.04</v>
      </c>
      <c r="V24" s="36">
        <f>'[1]Octubre ucef'!U23+'[1]Noviembre ucef'!T23+[1]Diciembre!O22</f>
        <v>1198961</v>
      </c>
      <c r="W24" s="36">
        <f>'[1]Noviembre ucef'!S23</f>
        <v>0</v>
      </c>
      <c r="X24" s="36">
        <f t="shared" si="5"/>
        <v>1198961</v>
      </c>
      <c r="Y24" s="38">
        <f t="shared" si="6"/>
        <v>34936056.079633206</v>
      </c>
      <c r="Z24" s="39"/>
      <c r="AA24" s="40">
        <f>'[1]Octubre ucef'!X23+[1]Diciembre!R22</f>
        <v>9621790.3699999992</v>
      </c>
      <c r="AB24" s="39">
        <f>'[1]Octubre ucef'!Y23+[1]Diciembre!S22</f>
        <v>1828574.21</v>
      </c>
      <c r="AC24" s="39">
        <f>'[1]Octubre ucef'!Z23+[1]Diciembre!T22</f>
        <v>36574.699999999997</v>
      </c>
      <c r="AD24" s="39">
        <f t="shared" si="7"/>
        <v>11486939.279999997</v>
      </c>
    </row>
    <row r="25" spans="1:30" s="41" customFormat="1" ht="12.75" customHeight="1" x14ac:dyDescent="0.15">
      <c r="A25" s="34">
        <v>20</v>
      </c>
      <c r="B25" s="35" t="s">
        <v>47</v>
      </c>
      <c r="C25" s="36">
        <f>'[1]Octubre ucef'!D24+'[1]Noviembre ucef'!D24+[1]Diciembre!D23</f>
        <v>7954774.7668280713</v>
      </c>
      <c r="D25" s="36">
        <f>'[1]Octubre ucef'!E24+'[1]Noviembre ucef'!E24+[1]Diciembre!E23</f>
        <v>-495357.47</v>
      </c>
      <c r="E25" s="36">
        <f t="shared" si="0"/>
        <v>7459417.2968280716</v>
      </c>
      <c r="F25" s="36">
        <f>'[1]Octubre ucef'!G24+'[1]Noviembre ucef'!G24+[1]Diciembre!G23</f>
        <v>2549395.2076793173</v>
      </c>
      <c r="G25" s="36">
        <f>'[1]Octubre ucef'!H24+'[1]Noviembre ucef'!H24</f>
        <v>-1445382.6</v>
      </c>
      <c r="H25" s="36">
        <f t="shared" si="1"/>
        <v>1104012.6076793172</v>
      </c>
      <c r="I25" s="36">
        <f>'[1]Octubre ucef'!J24+'[1]Noviembre ucef'!J24+[1]Diciembre!H23</f>
        <v>90325.39</v>
      </c>
      <c r="J25" s="36">
        <f>'[1]Octubre ucef'!K24</f>
        <v>3995.22</v>
      </c>
      <c r="K25" s="36">
        <f t="shared" si="2"/>
        <v>94320.61</v>
      </c>
      <c r="L25" s="36">
        <f>'[1]Octubre ucef'!M24+'[1]Noviembre ucef'!K24+[1]Diciembre!I23</f>
        <v>42805.78</v>
      </c>
      <c r="M25" s="36">
        <f>'[1]Octubre ucef'!N24+'[1]Noviembre ucef'!L24+[1]Diciembre!J23</f>
        <v>13950.21</v>
      </c>
      <c r="N25" s="37">
        <f>'[1]Octubre ucef'!O24+'[1]Noviembre ucef'!M24+[1]Diciembre!K23</f>
        <v>59820.06</v>
      </c>
      <c r="O25" s="37">
        <f>'[1]Octubre ucef'!P24</f>
        <v>16879.38</v>
      </c>
      <c r="P25" s="37">
        <f t="shared" si="3"/>
        <v>76699.44</v>
      </c>
      <c r="Q25" s="36">
        <f>'[1]Octubre ucef'!R24+'[1]Noviembre ucef'!N24+[1]Diciembre!L23</f>
        <v>0</v>
      </c>
      <c r="R25" s="36">
        <f>'[1]Octubre ucef'!S24+'[1]Noviembre ucef'!P24+[1]Diciembre!M23</f>
        <v>208569.05000000002</v>
      </c>
      <c r="S25" s="36">
        <f>'[1]Noviembre ucef'!O24</f>
        <v>26111.01</v>
      </c>
      <c r="T25" s="36">
        <f t="shared" si="4"/>
        <v>234680.06000000003</v>
      </c>
      <c r="U25" s="36">
        <f>'[1]Octubre ucef'!T24+'[1]Noviembre ucef'!R24+[1]Diciembre!N23</f>
        <v>321734.3</v>
      </c>
      <c r="V25" s="36">
        <f>'[1]Octubre ucef'!U24+'[1]Noviembre ucef'!T24+[1]Diciembre!O23</f>
        <v>0</v>
      </c>
      <c r="W25" s="36">
        <f>'[1]Noviembre ucef'!S24</f>
        <v>103325</v>
      </c>
      <c r="X25" s="36">
        <f t="shared" si="5"/>
        <v>103325</v>
      </c>
      <c r="Y25" s="38">
        <f t="shared" si="6"/>
        <v>9450945.3045073897</v>
      </c>
      <c r="Z25" s="39"/>
      <c r="AA25" s="40">
        <f>'[1]Octubre ucef'!X24+[1]Diciembre!R23</f>
        <v>879633.66999999993</v>
      </c>
      <c r="AB25" s="39">
        <f>'[1]Octubre ucef'!Y24+[1]Diciembre!S23</f>
        <v>2092077.3099999998</v>
      </c>
      <c r="AC25" s="39">
        <f>'[1]Octubre ucef'!Z24+[1]Diciembre!T23</f>
        <v>11060.740000000002</v>
      </c>
      <c r="AD25" s="39">
        <f t="shared" si="7"/>
        <v>2982771.7199999997</v>
      </c>
    </row>
    <row r="26" spans="1:30" s="41" customFormat="1" ht="12.75" customHeight="1" x14ac:dyDescent="0.15">
      <c r="A26" s="34">
        <v>21</v>
      </c>
      <c r="B26" s="28" t="s">
        <v>48</v>
      </c>
      <c r="C26" s="36">
        <f>'[1]Octubre ucef'!D25+'[1]Noviembre ucef'!D25+[1]Diciembre!D24</f>
        <v>4778532.841399705</v>
      </c>
      <c r="D26" s="36">
        <f>'[1]Octubre ucef'!E25+'[1]Noviembre ucef'!E25+[1]Diciembre!E24</f>
        <v>-228425.05</v>
      </c>
      <c r="E26" s="36">
        <f t="shared" si="0"/>
        <v>4550107.7913997052</v>
      </c>
      <c r="F26" s="36">
        <f>'[1]Octubre ucef'!G25+'[1]Noviembre ucef'!G25+[1]Diciembre!G24</f>
        <v>785548.00926212093</v>
      </c>
      <c r="G26" s="36">
        <f>'[1]Octubre ucef'!H25+'[1]Noviembre ucef'!H25</f>
        <v>-60672.959999999999</v>
      </c>
      <c r="H26" s="36">
        <f t="shared" si="1"/>
        <v>724875.04926212097</v>
      </c>
      <c r="I26" s="36">
        <f>'[1]Octubre ucef'!J25+'[1]Noviembre ucef'!J25+[1]Diciembre!H24</f>
        <v>51411.42</v>
      </c>
      <c r="J26" s="36">
        <f>'[1]Octubre ucef'!K25</f>
        <v>1842.32</v>
      </c>
      <c r="K26" s="36">
        <f t="shared" si="2"/>
        <v>53253.74</v>
      </c>
      <c r="L26" s="36">
        <f>'[1]Octubre ucef'!M25+'[1]Noviembre ucef'!K25+[1]Diciembre!I24</f>
        <v>25821.47</v>
      </c>
      <c r="M26" s="36">
        <f>'[1]Octubre ucef'!N25+'[1]Noviembre ucef'!L25+[1]Diciembre!J24</f>
        <v>8898.66</v>
      </c>
      <c r="N26" s="37">
        <f>'[1]Octubre ucef'!O25+'[1]Noviembre ucef'!M25+[1]Diciembre!K24</f>
        <v>28102.080000000002</v>
      </c>
      <c r="O26" s="37">
        <f>'[1]Octubre ucef'!P25</f>
        <v>7929.54</v>
      </c>
      <c r="P26" s="37">
        <f t="shared" si="3"/>
        <v>36031.620000000003</v>
      </c>
      <c r="Q26" s="36">
        <f>'[1]Octubre ucef'!R25+'[1]Noviembre ucef'!N25+[1]Diciembre!L24</f>
        <v>0</v>
      </c>
      <c r="R26" s="36">
        <f>'[1]Octubre ucef'!S25+'[1]Noviembre ucef'!P25+[1]Diciembre!M24</f>
        <v>91299.49</v>
      </c>
      <c r="S26" s="36">
        <f>'[1]Noviembre ucef'!O25</f>
        <v>11429.89</v>
      </c>
      <c r="T26" s="36">
        <f t="shared" si="4"/>
        <v>102729.38</v>
      </c>
      <c r="U26" s="36">
        <f>'[1]Octubre ucef'!T25+'[1]Noviembre ucef'!R25+[1]Diciembre!N24</f>
        <v>140836.71</v>
      </c>
      <c r="V26" s="36">
        <f>'[1]Octubre ucef'!U25+'[1]Noviembre ucef'!T25+[1]Diciembre!O24</f>
        <v>0</v>
      </c>
      <c r="W26" s="36">
        <f>'[1]Noviembre ucef'!S25</f>
        <v>0</v>
      </c>
      <c r="X26" s="36">
        <f t="shared" si="5"/>
        <v>0</v>
      </c>
      <c r="Y26" s="38">
        <f t="shared" si="6"/>
        <v>5642554.4206618266</v>
      </c>
      <c r="Z26" s="39"/>
      <c r="AA26" s="40">
        <f>'[1]Octubre ucef'!X25+[1]Diciembre!R24</f>
        <v>405627</v>
      </c>
      <c r="AB26" s="39">
        <f>'[1]Octubre ucef'!Y25+[1]Diciembre!S24</f>
        <v>87819.33</v>
      </c>
      <c r="AC26" s="39">
        <f>'[1]Octubre ucef'!Z25+[1]Diciembre!T24</f>
        <v>5196.08</v>
      </c>
      <c r="AD26" s="39">
        <f t="shared" si="7"/>
        <v>498642.41000000003</v>
      </c>
    </row>
    <row r="27" spans="1:30" s="41" customFormat="1" ht="12.75" customHeight="1" x14ac:dyDescent="0.15">
      <c r="A27" s="34">
        <v>22</v>
      </c>
      <c r="B27" s="28" t="s">
        <v>49</v>
      </c>
      <c r="C27" s="36">
        <f>'[1]Octubre ucef'!D26+'[1]Noviembre ucef'!D26+[1]Diciembre!D25</f>
        <v>3326018.5523800631</v>
      </c>
      <c r="D27" s="36">
        <f>'[1]Octubre ucef'!E26+'[1]Noviembre ucef'!E26+[1]Diciembre!E25</f>
        <v>-171700.49</v>
      </c>
      <c r="E27" s="36">
        <f t="shared" si="0"/>
        <v>3154318.0623800633</v>
      </c>
      <c r="F27" s="36">
        <f>'[1]Octubre ucef'!G26+'[1]Noviembre ucef'!G26+[1]Diciembre!G25</f>
        <v>746132.7986460242</v>
      </c>
      <c r="G27" s="36">
        <f>'[1]Octubre ucef'!H26+'[1]Noviembre ucef'!H26</f>
        <v>-98373.51</v>
      </c>
      <c r="H27" s="36">
        <f t="shared" si="1"/>
        <v>647759.28864602419</v>
      </c>
      <c r="I27" s="36">
        <f>'[1]Octubre ucef'!J26+'[1]Noviembre ucef'!J26+[1]Diciembre!H25</f>
        <v>33367.75</v>
      </c>
      <c r="J27" s="36">
        <f>'[1]Octubre ucef'!K26</f>
        <v>1384.82</v>
      </c>
      <c r="K27" s="36">
        <f t="shared" si="2"/>
        <v>34752.57</v>
      </c>
      <c r="L27" s="36">
        <f>'[1]Octubre ucef'!M26+'[1]Noviembre ucef'!K26+[1]Diciembre!I25</f>
        <v>18460.75</v>
      </c>
      <c r="M27" s="36">
        <f>'[1]Octubre ucef'!N26+'[1]Noviembre ucef'!L26+[1]Diciembre!J25</f>
        <v>6565.02</v>
      </c>
      <c r="N27" s="37">
        <f>'[1]Octubre ucef'!O26+'[1]Noviembre ucef'!M26+[1]Diciembre!K25</f>
        <v>642537.51</v>
      </c>
      <c r="O27" s="37">
        <f>'[1]Octubre ucef'!P26</f>
        <v>181304.32000000001</v>
      </c>
      <c r="P27" s="37">
        <f t="shared" si="3"/>
        <v>823841.83000000007</v>
      </c>
      <c r="Q27" s="36">
        <f>'[1]Octubre ucef'!R26+'[1]Noviembre ucef'!N26+[1]Diciembre!L25</f>
        <v>0</v>
      </c>
      <c r="R27" s="36">
        <f>'[1]Octubre ucef'!S26+'[1]Noviembre ucef'!P26+[1]Diciembre!M25</f>
        <v>89488.950000000012</v>
      </c>
      <c r="S27" s="36">
        <f>'[1]Noviembre ucef'!O26</f>
        <v>11203.23</v>
      </c>
      <c r="T27" s="36">
        <f t="shared" si="4"/>
        <v>100692.18000000001</v>
      </c>
      <c r="U27" s="36">
        <f>'[1]Octubre ucef'!T26+'[1]Noviembre ucef'!R26+[1]Diciembre!N25</f>
        <v>138043.78999999998</v>
      </c>
      <c r="V27" s="36">
        <f>'[1]Octubre ucef'!U26+'[1]Noviembre ucef'!T26+[1]Diciembre!O25</f>
        <v>0</v>
      </c>
      <c r="W27" s="36">
        <f>'[1]Noviembre ucef'!S26</f>
        <v>0</v>
      </c>
      <c r="X27" s="36">
        <f t="shared" si="5"/>
        <v>0</v>
      </c>
      <c r="Y27" s="38">
        <f t="shared" si="6"/>
        <v>4924433.4910260877</v>
      </c>
      <c r="Z27" s="39"/>
      <c r="AA27" s="40">
        <f>'[1]Octubre ucef'!X26+[1]Diciembre!R25</f>
        <v>304898.05</v>
      </c>
      <c r="AB27" s="39">
        <f>'[1]Octubre ucef'!Y26+[1]Diciembre!S25</f>
        <v>142387.92000000001</v>
      </c>
      <c r="AC27" s="39">
        <f>'[1]Octubre ucef'!Z26+[1]Diciembre!T25</f>
        <v>118805.36</v>
      </c>
      <c r="AD27" s="39">
        <f t="shared" si="7"/>
        <v>566091.32999999996</v>
      </c>
    </row>
    <row r="28" spans="1:30" s="41" customFormat="1" ht="12.75" customHeight="1" x14ac:dyDescent="0.15">
      <c r="A28" s="34">
        <v>23</v>
      </c>
      <c r="B28" s="28" t="s">
        <v>50</v>
      </c>
      <c r="C28" s="36">
        <f>'[1]Octubre ucef'!D27+'[1]Noviembre ucef'!D27+[1]Diciembre!D26</f>
        <v>12194158.484636378</v>
      </c>
      <c r="D28" s="36">
        <f>'[1]Octubre ucef'!E27+'[1]Noviembre ucef'!E27+[1]Diciembre!E26</f>
        <v>-848898.78</v>
      </c>
      <c r="E28" s="36">
        <f t="shared" si="0"/>
        <v>11345259.704636378</v>
      </c>
      <c r="F28" s="36">
        <f>'[1]Octubre ucef'!G27+'[1]Noviembre ucef'!G27+[1]Diciembre!G26</f>
        <v>2094198.8197010222</v>
      </c>
      <c r="G28" s="36">
        <f>'[1]Octubre ucef'!H27+'[1]Noviembre ucef'!H27</f>
        <v>-239547.93</v>
      </c>
      <c r="H28" s="36">
        <f t="shared" si="1"/>
        <v>1854650.8897010223</v>
      </c>
      <c r="I28" s="36">
        <f>'[1]Octubre ucef'!J27+'[1]Noviembre ucef'!J27+[1]Diciembre!H26</f>
        <v>152012.49</v>
      </c>
      <c r="J28" s="36">
        <f>'[1]Octubre ucef'!K27</f>
        <v>6846.65</v>
      </c>
      <c r="K28" s="36">
        <f t="shared" si="2"/>
        <v>158859.13999999998</v>
      </c>
      <c r="L28" s="36">
        <f>'[1]Octubre ucef'!M27+'[1]Noviembre ucef'!K27+[1]Diciembre!I26</f>
        <v>63775.64</v>
      </c>
      <c r="M28" s="36">
        <f>'[1]Octubre ucef'!N27+'[1]Noviembre ucef'!L27+[1]Diciembre!J26</f>
        <v>19148.189999999999</v>
      </c>
      <c r="N28" s="37">
        <f>'[1]Octubre ucef'!O27+'[1]Noviembre ucef'!M27+[1]Diciembre!K26</f>
        <v>2799925.17</v>
      </c>
      <c r="O28" s="37">
        <f>'[1]Octubre ucef'!P27</f>
        <v>790052.74</v>
      </c>
      <c r="P28" s="37">
        <f t="shared" si="3"/>
        <v>3589977.91</v>
      </c>
      <c r="Q28" s="36">
        <f>'[1]Octubre ucef'!R27+'[1]Noviembre ucef'!N27+[1]Diciembre!L26</f>
        <v>0</v>
      </c>
      <c r="R28" s="36">
        <f>'[1]Octubre ucef'!S27+'[1]Noviembre ucef'!P27+[1]Diciembre!M26</f>
        <v>430233.08</v>
      </c>
      <c r="S28" s="36">
        <f>'[1]Noviembre ucef'!O27</f>
        <v>53861.39</v>
      </c>
      <c r="T28" s="36">
        <f t="shared" si="4"/>
        <v>484094.47000000003</v>
      </c>
      <c r="U28" s="36">
        <f>'[1]Octubre ucef'!T27+'[1]Noviembre ucef'!R27+[1]Diciembre!N26</f>
        <v>663668.61</v>
      </c>
      <c r="V28" s="36">
        <f>'[1]Octubre ucef'!U27+'[1]Noviembre ucef'!T27+[1]Diciembre!O26</f>
        <v>54262</v>
      </c>
      <c r="W28" s="36">
        <f>'[1]Noviembre ucef'!S27</f>
        <v>0</v>
      </c>
      <c r="X28" s="36">
        <f t="shared" si="5"/>
        <v>54262</v>
      </c>
      <c r="Y28" s="38">
        <f t="shared" si="6"/>
        <v>18233696.554337397</v>
      </c>
      <c r="Z28" s="39"/>
      <c r="AA28" s="40">
        <f>'[1]Octubre ucef'!X27+[1]Diciembre!R26</f>
        <v>1507436.53</v>
      </c>
      <c r="AB28" s="39">
        <f>'[1]Octubre ucef'!Y27+[1]Diciembre!S26</f>
        <v>346726.75</v>
      </c>
      <c r="AC28" s="39">
        <f>'[1]Octubre ucef'!Z27+[1]Diciembre!T26</f>
        <v>517706.9</v>
      </c>
      <c r="AD28" s="39">
        <f t="shared" si="7"/>
        <v>2371870.1800000002</v>
      </c>
    </row>
    <row r="29" spans="1:30" s="41" customFormat="1" ht="12.75" customHeight="1" x14ac:dyDescent="0.15">
      <c r="A29" s="34">
        <v>24</v>
      </c>
      <c r="B29" s="28" t="s">
        <v>51</v>
      </c>
      <c r="C29" s="36">
        <f>'[1]Octubre ucef'!D28+'[1]Noviembre ucef'!D28+[1]Diciembre!D27</f>
        <v>3684008.5134814223</v>
      </c>
      <c r="D29" s="36">
        <f>'[1]Octubre ucef'!E28+'[1]Noviembre ucef'!E28+[1]Diciembre!E27</f>
        <v>-118355.22</v>
      </c>
      <c r="E29" s="36">
        <f t="shared" si="0"/>
        <v>3565653.2934814221</v>
      </c>
      <c r="F29" s="36">
        <f>'[1]Octubre ucef'!G28+'[1]Noviembre ucef'!G28+[1]Diciembre!G27</f>
        <v>468389.07797356287</v>
      </c>
      <c r="G29" s="36">
        <f>'[1]Octubre ucef'!H28+'[1]Noviembre ucef'!H28</f>
        <v>-34662.899999999994</v>
      </c>
      <c r="H29" s="36">
        <f t="shared" si="1"/>
        <v>433726.17797356285</v>
      </c>
      <c r="I29" s="36">
        <f>'[1]Octubre ucef'!J28+'[1]Noviembre ucef'!J28+[1]Diciembre!H27</f>
        <v>42821.03</v>
      </c>
      <c r="J29" s="36">
        <f>'[1]Octubre ucef'!K28</f>
        <v>954.57</v>
      </c>
      <c r="K29" s="36">
        <f t="shared" si="2"/>
        <v>43775.6</v>
      </c>
      <c r="L29" s="36">
        <f>'[1]Octubre ucef'!M28+'[1]Noviembre ucef'!K28+[1]Diciembre!I27</f>
        <v>19035.5</v>
      </c>
      <c r="M29" s="36">
        <f>'[1]Octubre ucef'!N28+'[1]Noviembre ucef'!L28+[1]Diciembre!J27</f>
        <v>6410.49</v>
      </c>
      <c r="N29" s="37">
        <f>'[1]Octubre ucef'!O28+'[1]Noviembre ucef'!M28+[1]Diciembre!K27</f>
        <v>345198.36</v>
      </c>
      <c r="O29" s="37">
        <f>'[1]Octubre ucef'!P28</f>
        <v>97404.36</v>
      </c>
      <c r="P29" s="37">
        <f t="shared" si="3"/>
        <v>442602.72</v>
      </c>
      <c r="Q29" s="36">
        <f>'[1]Octubre ucef'!R28+'[1]Noviembre ucef'!N28+[1]Diciembre!L27</f>
        <v>0</v>
      </c>
      <c r="R29" s="36">
        <f>'[1]Octubre ucef'!S28+'[1]Noviembre ucef'!P28+[1]Diciembre!M27</f>
        <v>57078.47</v>
      </c>
      <c r="S29" s="36">
        <f>'[1]Noviembre ucef'!O28</f>
        <v>7145.72</v>
      </c>
      <c r="T29" s="36">
        <f t="shared" si="4"/>
        <v>64224.19</v>
      </c>
      <c r="U29" s="36">
        <f>'[1]Octubre ucef'!T28+'[1]Noviembre ucef'!R28+[1]Diciembre!N27</f>
        <v>88048.07</v>
      </c>
      <c r="V29" s="36">
        <f>'[1]Octubre ucef'!U28+'[1]Noviembre ucef'!T28+[1]Diciembre!O27</f>
        <v>0</v>
      </c>
      <c r="W29" s="36">
        <f>'[1]Noviembre ucef'!S28</f>
        <v>0</v>
      </c>
      <c r="X29" s="36">
        <f t="shared" si="5"/>
        <v>0</v>
      </c>
      <c r="Y29" s="38">
        <f t="shared" si="6"/>
        <v>4663476.0414549857</v>
      </c>
      <c r="Z29" s="39"/>
      <c r="AA29" s="40">
        <f>'[1]Octubre ucef'!X28+[1]Diciembre!R27</f>
        <v>210169.91</v>
      </c>
      <c r="AB29" s="39">
        <f>'[1]Octubre ucef'!Y28+[1]Diciembre!S27</f>
        <v>50171.83</v>
      </c>
      <c r="AC29" s="39">
        <f>'[1]Octubre ucef'!Z28+[1]Diciembre!T27</f>
        <v>63827.27</v>
      </c>
      <c r="AD29" s="39">
        <f t="shared" si="7"/>
        <v>324169.01</v>
      </c>
    </row>
    <row r="30" spans="1:30" s="41" customFormat="1" ht="12.75" customHeight="1" x14ac:dyDescent="0.15">
      <c r="A30" s="34">
        <v>25</v>
      </c>
      <c r="B30" s="28" t="s">
        <v>52</v>
      </c>
      <c r="C30" s="36">
        <f>'[1]Octubre ucef'!D29+'[1]Noviembre ucef'!D29+[1]Diciembre!D28</f>
        <v>2602426.6932224021</v>
      </c>
      <c r="D30" s="36">
        <f>'[1]Octubre ucef'!E29+'[1]Noviembre ucef'!E29+[1]Diciembre!E28</f>
        <v>-81620.72</v>
      </c>
      <c r="E30" s="36">
        <f t="shared" si="0"/>
        <v>2520805.9732224019</v>
      </c>
      <c r="F30" s="36">
        <f>'[1]Octubre ucef'!G29+'[1]Noviembre ucef'!G29+[1]Diciembre!G28</f>
        <v>405122.9430518123</v>
      </c>
      <c r="G30" s="36">
        <f>'[1]Octubre ucef'!H29+'[1]Noviembre ucef'!H29</f>
        <v>-21485.670000000002</v>
      </c>
      <c r="H30" s="36">
        <f t="shared" si="1"/>
        <v>383637.27305181231</v>
      </c>
      <c r="I30" s="36">
        <f>'[1]Octubre ucef'!J29+'[1]Noviembre ucef'!J29+[1]Diciembre!H28</f>
        <v>27599.300000000003</v>
      </c>
      <c r="J30" s="36">
        <f>'[1]Octubre ucef'!K29</f>
        <v>658.3</v>
      </c>
      <c r="K30" s="36">
        <f t="shared" si="2"/>
        <v>28257.600000000002</v>
      </c>
      <c r="L30" s="36">
        <f>'[1]Octubre ucef'!M29+'[1]Noviembre ucef'!K29+[1]Diciembre!I28</f>
        <v>13893.68</v>
      </c>
      <c r="M30" s="36">
        <f>'[1]Octubre ucef'!N29+'[1]Noviembre ucef'!L29+[1]Diciembre!J28</f>
        <v>4950.93</v>
      </c>
      <c r="N30" s="37">
        <f>'[1]Octubre ucef'!O29+'[1]Noviembre ucef'!M29+[1]Diciembre!K28</f>
        <v>9853.77</v>
      </c>
      <c r="O30" s="37">
        <f>'[1]Octubre ucef'!P29</f>
        <v>2780.43</v>
      </c>
      <c r="P30" s="37">
        <f t="shared" si="3"/>
        <v>12634.2</v>
      </c>
      <c r="Q30" s="36">
        <f>'[1]Octubre ucef'!R29+'[1]Noviembre ucef'!N29+[1]Diciembre!L28</f>
        <v>0</v>
      </c>
      <c r="R30" s="36">
        <f>'[1]Octubre ucef'!S29+'[1]Noviembre ucef'!P29+[1]Diciembre!M28</f>
        <v>31800.48</v>
      </c>
      <c r="S30" s="36">
        <f>'[1]Noviembre ucef'!O29</f>
        <v>3981.14</v>
      </c>
      <c r="T30" s="36">
        <f t="shared" si="4"/>
        <v>35781.620000000003</v>
      </c>
      <c r="U30" s="36">
        <f>'[1]Octubre ucef'!T29+'[1]Noviembre ucef'!R29+[1]Diciembre!N28</f>
        <v>49054.76</v>
      </c>
      <c r="V30" s="36">
        <f>'[1]Octubre ucef'!U29+'[1]Noviembre ucef'!T29+[1]Diciembre!O28</f>
        <v>0</v>
      </c>
      <c r="W30" s="36">
        <f>'[1]Noviembre ucef'!S29</f>
        <v>0</v>
      </c>
      <c r="X30" s="36">
        <f t="shared" si="5"/>
        <v>0</v>
      </c>
      <c r="Y30" s="38">
        <f t="shared" si="6"/>
        <v>3049016.0362742147</v>
      </c>
      <c r="Z30" s="39"/>
      <c r="AA30" s="40">
        <f>'[1]Octubre ucef'!X29+[1]Diciembre!R28</f>
        <v>144938.41999999998</v>
      </c>
      <c r="AB30" s="39">
        <f>'[1]Octubre ucef'!Y29+[1]Diciembre!S28</f>
        <v>31098.809999999998</v>
      </c>
      <c r="AC30" s="39">
        <f>'[1]Octubre ucef'!Z29+[1]Diciembre!T28</f>
        <v>1821.9699999999998</v>
      </c>
      <c r="AD30" s="39">
        <f t="shared" si="7"/>
        <v>177859.19999999998</v>
      </c>
    </row>
    <row r="31" spans="1:30" s="41" customFormat="1" ht="12.75" customHeight="1" x14ac:dyDescent="0.15">
      <c r="A31" s="34">
        <v>26</v>
      </c>
      <c r="B31" s="28" t="s">
        <v>53</v>
      </c>
      <c r="C31" s="36">
        <f>'[1]Octubre ucef'!D30+'[1]Noviembre ucef'!D30+[1]Diciembre!D29</f>
        <v>6457837.4068943579</v>
      </c>
      <c r="D31" s="36">
        <f>'[1]Octubre ucef'!E30+'[1]Noviembre ucef'!E30+[1]Diciembre!E29</f>
        <v>-385801.52</v>
      </c>
      <c r="E31" s="36">
        <f t="shared" si="0"/>
        <v>6072035.8868943583</v>
      </c>
      <c r="F31" s="36">
        <f>'[1]Octubre ucef'!G30+'[1]Noviembre ucef'!G30+[1]Diciembre!G29</f>
        <v>1032941.2101232797</v>
      </c>
      <c r="G31" s="36">
        <f>'[1]Octubre ucef'!H30+'[1]Noviembre ucef'!H30</f>
        <v>-106243.5</v>
      </c>
      <c r="H31" s="36">
        <f t="shared" si="1"/>
        <v>926697.71012327971</v>
      </c>
      <c r="I31" s="36">
        <f>'[1]Octubre ucef'!J30+'[1]Noviembre ucef'!J30+[1]Diciembre!H29</f>
        <v>77768.86</v>
      </c>
      <c r="J31" s="36">
        <f>'[1]Octubre ucef'!K30</f>
        <v>3111.62</v>
      </c>
      <c r="K31" s="36">
        <f t="shared" si="2"/>
        <v>80880.479999999996</v>
      </c>
      <c r="L31" s="36">
        <f>'[1]Octubre ucef'!M30+'[1]Noviembre ucef'!K30+[1]Diciembre!I29</f>
        <v>33892.400000000001</v>
      </c>
      <c r="M31" s="36">
        <f>'[1]Octubre ucef'!N30+'[1]Noviembre ucef'!L30+[1]Diciembre!J29</f>
        <v>10635.960000000001</v>
      </c>
      <c r="N31" s="37">
        <f>'[1]Octubre ucef'!O30+'[1]Noviembre ucef'!M30+[1]Diciembre!K29</f>
        <v>1261172.76</v>
      </c>
      <c r="O31" s="37">
        <f>'[1]Octubre ucef'!P30</f>
        <v>355864.16</v>
      </c>
      <c r="P31" s="37">
        <f t="shared" si="3"/>
        <v>1617036.92</v>
      </c>
      <c r="Q31" s="36">
        <f>'[1]Octubre ucef'!R30+'[1]Noviembre ucef'!N30+[1]Diciembre!L29</f>
        <v>0</v>
      </c>
      <c r="R31" s="36">
        <f>'[1]Octubre ucef'!S30+'[1]Noviembre ucef'!P30+[1]Diciembre!M29</f>
        <v>194677.83000000002</v>
      </c>
      <c r="S31" s="36">
        <f>'[1]Noviembre ucef'!O30</f>
        <v>24371.95</v>
      </c>
      <c r="T31" s="36">
        <f t="shared" si="4"/>
        <v>219049.78000000003</v>
      </c>
      <c r="U31" s="36">
        <f>'[1]Octubre ucef'!T30+'[1]Noviembre ucef'!R30+[1]Diciembre!N29</f>
        <v>300305.98000000004</v>
      </c>
      <c r="V31" s="36">
        <f>'[1]Octubre ucef'!U30+'[1]Noviembre ucef'!T30+[1]Diciembre!O29</f>
        <v>0</v>
      </c>
      <c r="W31" s="36">
        <f>'[1]Noviembre ucef'!S30</f>
        <v>0</v>
      </c>
      <c r="X31" s="36">
        <f t="shared" si="5"/>
        <v>0</v>
      </c>
      <c r="Y31" s="38">
        <f t="shared" si="6"/>
        <v>9260535.1170176398</v>
      </c>
      <c r="Z31" s="39"/>
      <c r="AA31" s="40">
        <f>'[1]Octubre ucef'!X30+[1]Diciembre!R29</f>
        <v>685089.1</v>
      </c>
      <c r="AB31" s="39">
        <f>'[1]Octubre ucef'!Y30+[1]Diciembre!S29</f>
        <v>153779.09</v>
      </c>
      <c r="AC31" s="39">
        <f>'[1]Octubre ucef'!Z30+[1]Diciembre!T29</f>
        <v>233191.18</v>
      </c>
      <c r="AD31" s="39">
        <f t="shared" si="7"/>
        <v>1072059.3699999999</v>
      </c>
    </row>
    <row r="32" spans="1:30" s="41" customFormat="1" ht="12.75" customHeight="1" x14ac:dyDescent="0.15">
      <c r="A32" s="34">
        <v>27</v>
      </c>
      <c r="B32" s="28" t="s">
        <v>54</v>
      </c>
      <c r="C32" s="36">
        <f>'[1]Octubre ucef'!D31+'[1]Noviembre ucef'!D31+[1]Diciembre!D30</f>
        <v>18960714.473541033</v>
      </c>
      <c r="D32" s="36">
        <f>'[1]Octubre ucef'!E31+'[1]Noviembre ucef'!E31+[1]Diciembre!E30</f>
        <v>-5252867.01</v>
      </c>
      <c r="E32" s="36">
        <f t="shared" si="0"/>
        <v>13707847.463541033</v>
      </c>
      <c r="F32" s="36">
        <f>'[1]Octubre ucef'!G31+'[1]Noviembre ucef'!G31+[1]Diciembre!G30</f>
        <v>3021567.7194737336</v>
      </c>
      <c r="G32" s="36">
        <f>'[1]Octubre ucef'!H31+'[1]Noviembre ucef'!H31</f>
        <v>-1176520.47</v>
      </c>
      <c r="H32" s="36">
        <f t="shared" si="1"/>
        <v>1845047.2494737336</v>
      </c>
      <c r="I32" s="36">
        <f>'[1]Octubre ucef'!J31+'[1]Noviembre ucef'!J31+[1]Diciembre!H30</f>
        <v>187862.51</v>
      </c>
      <c r="J32" s="36">
        <f>'[1]Octubre ucef'!K31</f>
        <v>42366.1</v>
      </c>
      <c r="K32" s="36">
        <f t="shared" si="2"/>
        <v>230228.61000000002</v>
      </c>
      <c r="L32" s="36">
        <f>'[1]Octubre ucef'!M31+'[1]Noviembre ucef'!K31+[1]Diciembre!I30</f>
        <v>129419.55</v>
      </c>
      <c r="M32" s="36">
        <f>'[1]Octubre ucef'!N31+'[1]Noviembre ucef'!L31+[1]Diciembre!J30</f>
        <v>33684.239999999998</v>
      </c>
      <c r="N32" s="37">
        <f>'[1]Octubre ucef'!O31+'[1]Noviembre ucef'!M31+[1]Diciembre!K30</f>
        <v>129876.75</v>
      </c>
      <c r="O32" s="37">
        <f>'[1]Octubre ucef'!P31</f>
        <v>36647.22</v>
      </c>
      <c r="P32" s="37">
        <f t="shared" si="3"/>
        <v>166523.97</v>
      </c>
      <c r="Q32" s="36">
        <f>'[1]Octubre ucef'!R31+'[1]Noviembre ucef'!N31+[1]Diciembre!L30</f>
        <v>0</v>
      </c>
      <c r="R32" s="36">
        <f>'[1]Octubre ucef'!S31+'[1]Noviembre ucef'!P31+[1]Diciembre!M30</f>
        <v>393831.62</v>
      </c>
      <c r="S32" s="36">
        <f>'[1]Noviembre ucef'!O31</f>
        <v>49304.25</v>
      </c>
      <c r="T32" s="36">
        <f t="shared" si="4"/>
        <v>443135.87</v>
      </c>
      <c r="U32" s="36">
        <f>'[1]Octubre ucef'!T31+'[1]Noviembre ucef'!R31+[1]Diciembre!N30</f>
        <v>607516.49</v>
      </c>
      <c r="V32" s="36">
        <f>'[1]Octubre ucef'!U31+'[1]Noviembre ucef'!T31+[1]Diciembre!O30</f>
        <v>2812299</v>
      </c>
      <c r="W32" s="36">
        <f>'[1]Noviembre ucef'!S31</f>
        <v>4619</v>
      </c>
      <c r="X32" s="36">
        <f t="shared" si="5"/>
        <v>2816918</v>
      </c>
      <c r="Y32" s="38">
        <f t="shared" si="6"/>
        <v>19980321.443014767</v>
      </c>
      <c r="Z32" s="39"/>
      <c r="AA32" s="40">
        <f>'[1]Octubre ucef'!X31+[1]Diciembre!R30</f>
        <v>9327806.5800000001</v>
      </c>
      <c r="AB32" s="39">
        <f>'[1]Octubre ucef'!Y31+[1]Diciembre!S30</f>
        <v>1702920.6099999999</v>
      </c>
      <c r="AC32" s="39">
        <f>'[1]Octubre ucef'!Z31+[1]Diciembre!T30</f>
        <v>24014.239999999998</v>
      </c>
      <c r="AD32" s="39">
        <f t="shared" si="7"/>
        <v>11054741.43</v>
      </c>
    </row>
    <row r="33" spans="1:30" s="41" customFormat="1" ht="12.75" customHeight="1" x14ac:dyDescent="0.15">
      <c r="A33" s="34">
        <v>28</v>
      </c>
      <c r="B33" s="28" t="s">
        <v>55</v>
      </c>
      <c r="C33" s="36">
        <f>'[1]Octubre ucef'!D32+'[1]Noviembre ucef'!D32+[1]Diciembre!D31</f>
        <v>3495107.6174537027</v>
      </c>
      <c r="D33" s="36">
        <f>'[1]Octubre ucef'!E32+'[1]Noviembre ucef'!E32+[1]Diciembre!E31</f>
        <v>-59599.020000000004</v>
      </c>
      <c r="E33" s="36">
        <f t="shared" si="0"/>
        <v>3435508.5974537027</v>
      </c>
      <c r="F33" s="36">
        <f>'[1]Octubre ucef'!G32+'[1]Noviembre ucef'!G32+[1]Diciembre!G31</f>
        <v>146231.57846072753</v>
      </c>
      <c r="G33" s="36">
        <f>'[1]Octubre ucef'!H32+'[1]Noviembre ucef'!H32</f>
        <v>-16111.650000000001</v>
      </c>
      <c r="H33" s="36">
        <f t="shared" si="1"/>
        <v>130119.92846072753</v>
      </c>
      <c r="I33" s="36">
        <f>'[1]Octubre ucef'!J32+'[1]Noviembre ucef'!J32+[1]Diciembre!H31</f>
        <v>39164.68</v>
      </c>
      <c r="J33" s="36">
        <f>'[1]Octubre ucef'!K32</f>
        <v>480.69</v>
      </c>
      <c r="K33" s="36">
        <f t="shared" si="2"/>
        <v>39645.370000000003</v>
      </c>
      <c r="L33" s="36">
        <f>'[1]Octubre ucef'!M32+'[1]Noviembre ucef'!K32+[1]Diciembre!I31</f>
        <v>18018.75</v>
      </c>
      <c r="M33" s="36">
        <f>'[1]Octubre ucef'!N32+'[1]Noviembre ucef'!L32+[1]Diciembre!J31</f>
        <v>6364.32</v>
      </c>
      <c r="N33" s="37">
        <f>'[1]Octubre ucef'!O32+'[1]Noviembre ucef'!M32+[1]Diciembre!K31</f>
        <v>7604.3099999999995</v>
      </c>
      <c r="O33" s="37">
        <f>'[1]Octubre ucef'!P32</f>
        <v>2145.71</v>
      </c>
      <c r="P33" s="37">
        <f t="shared" si="3"/>
        <v>9750.02</v>
      </c>
      <c r="Q33" s="36">
        <f>'[1]Octubre ucef'!R32+'[1]Noviembre ucef'!N32+[1]Diciembre!L31</f>
        <v>0</v>
      </c>
      <c r="R33" s="36">
        <f>'[1]Octubre ucef'!S32+'[1]Noviembre ucef'!P32+[1]Diciembre!M31</f>
        <v>26354.399999999998</v>
      </c>
      <c r="S33" s="36">
        <f>'[1]Noviembre ucef'!O32</f>
        <v>3299.34</v>
      </c>
      <c r="T33" s="36">
        <f t="shared" si="4"/>
        <v>29653.739999999998</v>
      </c>
      <c r="U33" s="36">
        <f>'[1]Octubre ucef'!T32+'[1]Noviembre ucef'!R32+[1]Diciembre!N31</f>
        <v>40653.760000000002</v>
      </c>
      <c r="V33" s="36">
        <f>'[1]Octubre ucef'!U32+'[1]Noviembre ucef'!T32+[1]Diciembre!O31</f>
        <v>66478</v>
      </c>
      <c r="W33" s="36">
        <f>'[1]Noviembre ucef'!S32</f>
        <v>3292</v>
      </c>
      <c r="X33" s="36">
        <f t="shared" si="5"/>
        <v>69770</v>
      </c>
      <c r="Y33" s="38">
        <f t="shared" si="6"/>
        <v>3779484.4859144301</v>
      </c>
      <c r="Z33" s="39"/>
      <c r="AA33" s="40">
        <f>'[1]Octubre ucef'!X32+[1]Diciembre!R31</f>
        <v>105833.28</v>
      </c>
      <c r="AB33" s="39">
        <f>'[1]Octubre ucef'!Y32+[1]Diciembre!S31</f>
        <v>23320.329999999998</v>
      </c>
      <c r="AC33" s="39">
        <f>'[1]Octubre ucef'!Z32+[1]Diciembre!T31</f>
        <v>1406.04</v>
      </c>
      <c r="AD33" s="39">
        <f t="shared" si="7"/>
        <v>130559.65</v>
      </c>
    </row>
    <row r="34" spans="1:30" s="41" customFormat="1" ht="12.75" customHeight="1" x14ac:dyDescent="0.15">
      <c r="A34" s="34">
        <v>29</v>
      </c>
      <c r="B34" s="28" t="s">
        <v>56</v>
      </c>
      <c r="C34" s="36">
        <f>'[1]Octubre ucef'!D33+'[1]Noviembre ucef'!D33+[1]Diciembre!D32</f>
        <v>2608511.3333446961</v>
      </c>
      <c r="D34" s="36">
        <f>'[1]Octubre ucef'!E33+'[1]Noviembre ucef'!E33+[1]Diciembre!E32</f>
        <v>-145859.66</v>
      </c>
      <c r="E34" s="36">
        <f t="shared" si="0"/>
        <v>2462651.6733446959</v>
      </c>
      <c r="F34" s="36">
        <f>'[1]Octubre ucef'!G33+'[1]Noviembre ucef'!G33+[1]Diciembre!G32</f>
        <v>1165744.1585654719</v>
      </c>
      <c r="G34" s="36">
        <f>'[1]Octubre ucef'!H33+'[1]Noviembre ucef'!H33</f>
        <v>-34502.729999999996</v>
      </c>
      <c r="H34" s="36">
        <f t="shared" si="1"/>
        <v>1131241.4285654719</v>
      </c>
      <c r="I34" s="36">
        <f>'[1]Octubre ucef'!J33+'[1]Noviembre ucef'!J33+[1]Diciembre!H32</f>
        <v>27379.8</v>
      </c>
      <c r="J34" s="36">
        <f>'[1]Octubre ucef'!K33</f>
        <v>1176.4100000000001</v>
      </c>
      <c r="K34" s="36">
        <f t="shared" si="2"/>
        <v>28556.21</v>
      </c>
      <c r="L34" s="36">
        <f>'[1]Octubre ucef'!M33+'[1]Noviembre ucef'!K33+[1]Diciembre!I32</f>
        <v>14331.480000000001</v>
      </c>
      <c r="M34" s="36">
        <f>'[1]Octubre ucef'!N33+'[1]Noviembre ucef'!L33+[1]Diciembre!J32</f>
        <v>4945.8900000000003</v>
      </c>
      <c r="N34" s="37">
        <f>'[1]Octubre ucef'!O33+'[1]Noviembre ucef'!M33+[1]Diciembre!K32</f>
        <v>6445.4400000000005</v>
      </c>
      <c r="O34" s="37">
        <f>'[1]Octubre ucef'!P33</f>
        <v>1818.7</v>
      </c>
      <c r="P34" s="37">
        <f t="shared" si="3"/>
        <v>8264.1400000000012</v>
      </c>
      <c r="Q34" s="36">
        <f>'[1]Octubre ucef'!R33+'[1]Noviembre ucef'!N33+[1]Diciembre!L32</f>
        <v>0</v>
      </c>
      <c r="R34" s="36">
        <f>'[1]Octubre ucef'!S33+'[1]Noviembre ucef'!P33+[1]Diciembre!M32</f>
        <v>19953.449999999997</v>
      </c>
      <c r="S34" s="36">
        <f>'[1]Noviembre ucef'!O33</f>
        <v>2498</v>
      </c>
      <c r="T34" s="36">
        <f t="shared" si="4"/>
        <v>22451.449999999997</v>
      </c>
      <c r="U34" s="36">
        <f>'[1]Octubre ucef'!T33+'[1]Noviembre ucef'!R33+[1]Diciembre!N32</f>
        <v>30779.78</v>
      </c>
      <c r="V34" s="36">
        <f>'[1]Octubre ucef'!U33+'[1]Noviembre ucef'!T33+[1]Diciembre!O32</f>
        <v>48906</v>
      </c>
      <c r="W34" s="36">
        <f>'[1]Noviembre ucef'!S33</f>
        <v>0</v>
      </c>
      <c r="X34" s="36">
        <f t="shared" si="5"/>
        <v>48906</v>
      </c>
      <c r="Y34" s="38">
        <f t="shared" si="6"/>
        <v>3752128.051910168</v>
      </c>
      <c r="Z34" s="39"/>
      <c r="AA34" s="40">
        <f>'[1]Octubre ucef'!X33+[1]Diciembre!R32</f>
        <v>259011.07</v>
      </c>
      <c r="AB34" s="39">
        <f>'[1]Octubre ucef'!Y33+[1]Diciembre!S32</f>
        <v>49940</v>
      </c>
      <c r="AC34" s="39">
        <f>'[1]Octubre ucef'!Z33+[1]Diciembre!T32</f>
        <v>1191.76</v>
      </c>
      <c r="AD34" s="39">
        <f t="shared" si="7"/>
        <v>310142.83</v>
      </c>
    </row>
    <row r="35" spans="1:30" s="41" customFormat="1" ht="12.75" customHeight="1" x14ac:dyDescent="0.15">
      <c r="A35" s="34">
        <v>30</v>
      </c>
      <c r="B35" s="28" t="s">
        <v>57</v>
      </c>
      <c r="C35" s="36">
        <f>'[1]Octubre ucef'!D34+'[1]Noviembre ucef'!D34+[1]Diciembre!D33</f>
        <v>6706788.0620268546</v>
      </c>
      <c r="D35" s="36">
        <f>'[1]Octubre ucef'!E34+'[1]Noviembre ucef'!E34+[1]Diciembre!E33</f>
        <v>-434039.15</v>
      </c>
      <c r="E35" s="36">
        <f t="shared" si="0"/>
        <v>6272748.9120268542</v>
      </c>
      <c r="F35" s="36">
        <f>'[1]Octubre ucef'!G34+'[1]Noviembre ucef'!G34+[1]Diciembre!G33</f>
        <v>1013705.8229452623</v>
      </c>
      <c r="G35" s="36">
        <f>'[1]Octubre ucef'!H34+'[1]Noviembre ucef'!H34</f>
        <v>-113978.58</v>
      </c>
      <c r="H35" s="36">
        <f t="shared" si="1"/>
        <v>899727.24294526235</v>
      </c>
      <c r="I35" s="36">
        <f>'[1]Octubre ucef'!J34+'[1]Noviembre ucef'!J34+[1]Diciembre!H33</f>
        <v>72003.95</v>
      </c>
      <c r="J35" s="36">
        <f>'[1]Octubre ucef'!K34</f>
        <v>3500.67</v>
      </c>
      <c r="K35" s="36">
        <f t="shared" si="2"/>
        <v>75504.62</v>
      </c>
      <c r="L35" s="36">
        <f>'[1]Octubre ucef'!M34+'[1]Noviembre ucef'!K34+[1]Diciembre!I33</f>
        <v>36898.490000000005</v>
      </c>
      <c r="M35" s="36">
        <f>'[1]Octubre ucef'!N34+'[1]Noviembre ucef'!L34+[1]Diciembre!J33</f>
        <v>12404.579999999998</v>
      </c>
      <c r="N35" s="37">
        <f>'[1]Octubre ucef'!O34+'[1]Noviembre ucef'!M34+[1]Diciembre!K33</f>
        <v>44788.020000000004</v>
      </c>
      <c r="O35" s="37">
        <f>'[1]Octubre ucef'!P34</f>
        <v>12637.8</v>
      </c>
      <c r="P35" s="37">
        <f t="shared" si="3"/>
        <v>57425.820000000007</v>
      </c>
      <c r="Q35" s="36">
        <f>'[1]Octubre ucef'!R34+'[1]Noviembre ucef'!N34+[1]Diciembre!L33</f>
        <v>0</v>
      </c>
      <c r="R35" s="36">
        <f>'[1]Octubre ucef'!S34+'[1]Noviembre ucef'!P34+[1]Diciembre!M33</f>
        <v>151737.44</v>
      </c>
      <c r="S35" s="36">
        <f>'[1]Noviembre ucef'!O34</f>
        <v>18996.189999999999</v>
      </c>
      <c r="T35" s="36">
        <f t="shared" si="4"/>
        <v>170733.63</v>
      </c>
      <c r="U35" s="36">
        <f>'[1]Octubre ucef'!T34+'[1]Noviembre ucef'!R34+[1]Diciembre!N33</f>
        <v>234067.04</v>
      </c>
      <c r="V35" s="36">
        <f>'[1]Octubre ucef'!U34+'[1]Noviembre ucef'!T34+[1]Diciembre!O33</f>
        <v>0</v>
      </c>
      <c r="W35" s="36">
        <f>'[1]Noviembre ucef'!S34</f>
        <v>0</v>
      </c>
      <c r="X35" s="36">
        <f t="shared" si="5"/>
        <v>0</v>
      </c>
      <c r="Y35" s="38">
        <f t="shared" si="6"/>
        <v>7759510.3349721171</v>
      </c>
      <c r="Z35" s="39"/>
      <c r="AA35" s="40">
        <f>'[1]Octubre ucef'!X34+[1]Diciembre!R33</f>
        <v>770747.34</v>
      </c>
      <c r="AB35" s="39">
        <f>'[1]Octubre ucef'!Y34+[1]Diciembre!S33</f>
        <v>164975.01999999999</v>
      </c>
      <c r="AC35" s="39">
        <f>'[1]Octubre ucef'!Z34+[1]Diciembre!T33</f>
        <v>8281.32</v>
      </c>
      <c r="AD35" s="39">
        <f t="shared" si="7"/>
        <v>944003.67999999993</v>
      </c>
    </row>
    <row r="36" spans="1:30" s="41" customFormat="1" ht="12.75" customHeight="1" x14ac:dyDescent="0.15">
      <c r="A36" s="34">
        <v>31</v>
      </c>
      <c r="B36" s="28" t="s">
        <v>58</v>
      </c>
      <c r="C36" s="36">
        <f>'[1]Octubre ucef'!D35+'[1]Noviembre ucef'!D35+[1]Diciembre!D34</f>
        <v>15028072.393311124</v>
      </c>
      <c r="D36" s="36">
        <f>'[1]Octubre ucef'!E35+'[1]Noviembre ucef'!E35+[1]Diciembre!E34</f>
        <v>-1278622.58</v>
      </c>
      <c r="E36" s="36">
        <f t="shared" si="0"/>
        <v>13749449.813311124</v>
      </c>
      <c r="F36" s="36">
        <f>'[1]Octubre ucef'!G35+'[1]Noviembre ucef'!G35+[1]Diciembre!G34</f>
        <v>4241182.7133368701</v>
      </c>
      <c r="G36" s="36">
        <f>'[1]Octubre ucef'!H35+'[1]Noviembre ucef'!H35</f>
        <v>-1415869.56</v>
      </c>
      <c r="H36" s="36">
        <f t="shared" si="1"/>
        <v>2825313.15333687</v>
      </c>
      <c r="I36" s="36">
        <f>'[1]Octubre ucef'!J35+'[1]Noviembre ucef'!J35+[1]Diciembre!H34</f>
        <v>178926.45</v>
      </c>
      <c r="J36" s="36">
        <f>'[1]Octubre ucef'!K35</f>
        <v>10312.51</v>
      </c>
      <c r="K36" s="36">
        <f t="shared" si="2"/>
        <v>189238.96000000002</v>
      </c>
      <c r="L36" s="36">
        <f>'[1]Octubre ucef'!M35+'[1]Noviembre ucef'!K35+[1]Diciembre!I34</f>
        <v>81343.53</v>
      </c>
      <c r="M36" s="36">
        <f>'[1]Octubre ucef'!N35+'[1]Noviembre ucef'!L35+[1]Diciembre!J34</f>
        <v>24709.68</v>
      </c>
      <c r="N36" s="37">
        <f>'[1]Octubre ucef'!O35+'[1]Noviembre ucef'!M35+[1]Diciembre!K34</f>
        <v>4326170.01</v>
      </c>
      <c r="O36" s="37">
        <f>'[1]Octubre ucef'!P35</f>
        <v>1220712.0900000001</v>
      </c>
      <c r="P36" s="37">
        <f t="shared" si="3"/>
        <v>5546882.0999999996</v>
      </c>
      <c r="Q36" s="36">
        <f>'[1]Octubre ucef'!R35+'[1]Noviembre ucef'!N35+[1]Diciembre!L34</f>
        <v>0</v>
      </c>
      <c r="R36" s="36">
        <f>'[1]Octubre ucef'!S35+'[1]Noviembre ucef'!P35+[1]Diciembre!M34</f>
        <v>644709.62</v>
      </c>
      <c r="S36" s="36">
        <f>'[1]Noviembre ucef'!O35</f>
        <v>80711.960000000006</v>
      </c>
      <c r="T36" s="36">
        <f t="shared" si="4"/>
        <v>725421.58</v>
      </c>
      <c r="U36" s="36">
        <f>'[1]Octubre ucef'!T35+'[1]Noviembre ucef'!R35+[1]Diciembre!N34</f>
        <v>994515.7</v>
      </c>
      <c r="V36" s="36">
        <f>'[1]Octubre ucef'!U35+'[1]Noviembre ucef'!T35+[1]Diciembre!O34</f>
        <v>2045175</v>
      </c>
      <c r="W36" s="36">
        <f>'[1]Noviembre ucef'!S35</f>
        <v>74739</v>
      </c>
      <c r="X36" s="36">
        <f t="shared" si="5"/>
        <v>2119914</v>
      </c>
      <c r="Y36" s="38">
        <f t="shared" si="6"/>
        <v>26256788.516647991</v>
      </c>
      <c r="Z36" s="39"/>
      <c r="AA36" s="40">
        <f>'[1]Octubre ucef'!X35+[1]Diciembre!R34</f>
        <v>2270520.86</v>
      </c>
      <c r="AB36" s="39">
        <f>'[1]Octubre ucef'!Y35+[1]Diciembre!S34</f>
        <v>2049359.52</v>
      </c>
      <c r="AC36" s="39">
        <f>'[1]Octubre ucef'!Z35+[1]Diciembre!T34</f>
        <v>799909.97</v>
      </c>
      <c r="AD36" s="39">
        <f t="shared" si="7"/>
        <v>5119790.3499999996</v>
      </c>
    </row>
    <row r="37" spans="1:30" s="41" customFormat="1" ht="12.75" customHeight="1" x14ac:dyDescent="0.15">
      <c r="A37" s="34">
        <v>32</v>
      </c>
      <c r="B37" s="35" t="s">
        <v>59</v>
      </c>
      <c r="C37" s="36">
        <f>'[1]Octubre ucef'!D36+'[1]Noviembre ucef'!D36+[1]Diciembre!D35</f>
        <v>6608742.1390107339</v>
      </c>
      <c r="D37" s="36">
        <f>'[1]Octubre ucef'!E36+'[1]Noviembre ucef'!E36+[1]Diciembre!E35</f>
        <v>-340426.81</v>
      </c>
      <c r="E37" s="36">
        <f t="shared" si="0"/>
        <v>6268315.3290107343</v>
      </c>
      <c r="F37" s="36">
        <f>'[1]Octubre ucef'!G36+'[1]Noviembre ucef'!G36+[1]Diciembre!G35</f>
        <v>1048993.2466053995</v>
      </c>
      <c r="G37" s="36">
        <f>'[1]Octubre ucef'!H36+'[1]Noviembre ucef'!H36</f>
        <v>-89533.440000000002</v>
      </c>
      <c r="H37" s="36">
        <f t="shared" si="1"/>
        <v>959459.80660539959</v>
      </c>
      <c r="I37" s="36">
        <f>'[1]Octubre ucef'!J36+'[1]Noviembre ucef'!J36+[1]Diciembre!H35</f>
        <v>72469.73</v>
      </c>
      <c r="J37" s="36">
        <f>'[1]Octubre ucef'!K36</f>
        <v>2745.65</v>
      </c>
      <c r="K37" s="36">
        <f t="shared" si="2"/>
        <v>75215.37999999999</v>
      </c>
      <c r="L37" s="36">
        <f>'[1]Octubre ucef'!M36+'[1]Noviembre ucef'!K36+[1]Diciembre!I35</f>
        <v>35611.360000000001</v>
      </c>
      <c r="M37" s="36">
        <f>'[1]Octubre ucef'!N36+'[1]Noviembre ucef'!L36+[1]Diciembre!J35</f>
        <v>12066.3</v>
      </c>
      <c r="N37" s="37">
        <f>'[1]Octubre ucef'!O36+'[1]Noviembre ucef'!M36+[1]Diciembre!K35</f>
        <v>41021.31</v>
      </c>
      <c r="O37" s="37">
        <f>'[1]Octubre ucef'!P36</f>
        <v>11574.95</v>
      </c>
      <c r="P37" s="37">
        <f t="shared" si="3"/>
        <v>52596.259999999995</v>
      </c>
      <c r="Q37" s="36">
        <f>'[1]Octubre ucef'!R36+'[1]Noviembre ucef'!N36+[1]Diciembre!L35</f>
        <v>0</v>
      </c>
      <c r="R37" s="36">
        <f>'[1]Octubre ucef'!S36+'[1]Noviembre ucef'!P36+[1]Diciembre!M35</f>
        <v>131956.94</v>
      </c>
      <c r="S37" s="36">
        <f>'[1]Noviembre ucef'!O36</f>
        <v>16519.849999999999</v>
      </c>
      <c r="T37" s="36">
        <f t="shared" si="4"/>
        <v>148476.79</v>
      </c>
      <c r="U37" s="36">
        <f>'[1]Octubre ucef'!T36+'[1]Noviembre ucef'!R36+[1]Diciembre!N35</f>
        <v>203554.03999999998</v>
      </c>
      <c r="V37" s="36">
        <f>'[1]Octubre ucef'!U36+'[1]Noviembre ucef'!T36+[1]Diciembre!O35</f>
        <v>249618</v>
      </c>
      <c r="W37" s="36">
        <f>'[1]Noviembre ucef'!S36</f>
        <v>0</v>
      </c>
      <c r="X37" s="36">
        <f t="shared" si="5"/>
        <v>249618</v>
      </c>
      <c r="Y37" s="38">
        <f t="shared" si="6"/>
        <v>8004913.2656161338</v>
      </c>
      <c r="Z37" s="39"/>
      <c r="AA37" s="40">
        <f>'[1]Octubre ucef'!X36+[1]Diciembre!R35</f>
        <v>604514.73</v>
      </c>
      <c r="AB37" s="39">
        <f>'[1]Octubre ucef'!Y36+[1]Diciembre!S35</f>
        <v>129592.6</v>
      </c>
      <c r="AC37" s="39">
        <f>'[1]Octubre ucef'!Z36+[1]Diciembre!T35</f>
        <v>7584.85</v>
      </c>
      <c r="AD37" s="39">
        <f t="shared" si="7"/>
        <v>741692.17999999993</v>
      </c>
    </row>
    <row r="38" spans="1:30" s="41" customFormat="1" ht="12.75" customHeight="1" x14ac:dyDescent="0.15">
      <c r="A38" s="34">
        <v>33</v>
      </c>
      <c r="B38" s="28" t="s">
        <v>60</v>
      </c>
      <c r="C38" s="36">
        <f>'[1]Octubre ucef'!D37+'[1]Noviembre ucef'!D37+[1]Diciembre!D36</f>
        <v>2492085.9724248406</v>
      </c>
      <c r="D38" s="36">
        <f>'[1]Octubre ucef'!E37+'[1]Noviembre ucef'!E37+[1]Diciembre!E36</f>
        <v>-80005.37</v>
      </c>
      <c r="E38" s="36">
        <f t="shared" si="0"/>
        <v>2412080.6024248404</v>
      </c>
      <c r="F38" s="36">
        <f>'[1]Octubre ucef'!G37+'[1]Noviembre ucef'!G37+[1]Diciembre!G36</f>
        <v>503122.44038965367</v>
      </c>
      <c r="G38" s="36">
        <f>'[1]Octubre ucef'!H37+'[1]Noviembre ucef'!H37</f>
        <v>-251914.5</v>
      </c>
      <c r="H38" s="36">
        <f t="shared" si="1"/>
        <v>251207.94038965367</v>
      </c>
      <c r="I38" s="36">
        <f>'[1]Octubre ucef'!J37+'[1]Noviembre ucef'!J37+[1]Diciembre!H36</f>
        <v>25629.159999999996</v>
      </c>
      <c r="J38" s="36">
        <f>'[1]Octubre ucef'!K37</f>
        <v>645.27</v>
      </c>
      <c r="K38" s="36">
        <f t="shared" si="2"/>
        <v>26274.429999999997</v>
      </c>
      <c r="L38" s="36">
        <f>'[1]Octubre ucef'!M37+'[1]Noviembre ucef'!K37+[1]Diciembre!I36</f>
        <v>13453.079999999998</v>
      </c>
      <c r="M38" s="36">
        <f>'[1]Octubre ucef'!N37+'[1]Noviembre ucef'!L37+[1]Diciembre!J36</f>
        <v>4866.18</v>
      </c>
      <c r="N38" s="37">
        <f>'[1]Octubre ucef'!O37+'[1]Noviembre ucef'!M37+[1]Diciembre!K36</f>
        <v>9577.92</v>
      </c>
      <c r="O38" s="37">
        <f>'[1]Octubre ucef'!P37</f>
        <v>2702.59</v>
      </c>
      <c r="P38" s="37">
        <f t="shared" si="3"/>
        <v>12280.51</v>
      </c>
      <c r="Q38" s="36">
        <f>'[1]Octubre ucef'!R37+'[1]Noviembre ucef'!N37+[1]Diciembre!L36</f>
        <v>0</v>
      </c>
      <c r="R38" s="36">
        <f>'[1]Octubre ucef'!S37+'[1]Noviembre ucef'!P37+[1]Diciembre!M36</f>
        <v>33556.589999999997</v>
      </c>
      <c r="S38" s="36">
        <f>'[1]Noviembre ucef'!O37</f>
        <v>4200.99</v>
      </c>
      <c r="T38" s="36">
        <f t="shared" si="4"/>
        <v>37757.579999999994</v>
      </c>
      <c r="U38" s="36">
        <f>'[1]Octubre ucef'!T37+'[1]Noviembre ucef'!R37+[1]Diciembre!N36</f>
        <v>51763.689999999995</v>
      </c>
      <c r="V38" s="36">
        <f>'[1]Octubre ucef'!U37+'[1]Noviembre ucef'!T37+[1]Diciembre!O36</f>
        <v>0</v>
      </c>
      <c r="W38" s="36">
        <f>'[1]Noviembre ucef'!S37</f>
        <v>0</v>
      </c>
      <c r="X38" s="36">
        <f t="shared" si="5"/>
        <v>0</v>
      </c>
      <c r="Y38" s="38">
        <f t="shared" si="6"/>
        <v>2809684.0128144943</v>
      </c>
      <c r="Z38" s="39"/>
      <c r="AA38" s="40">
        <f>'[1]Octubre ucef'!X37+[1]Diciembre!R36</f>
        <v>142069.97</v>
      </c>
      <c r="AB38" s="39">
        <f>'[1]Octubre ucef'!Y37+[1]Diciembre!S36</f>
        <v>364626.38</v>
      </c>
      <c r="AC38" s="39">
        <f>'[1]Octubre ucef'!Z37+[1]Diciembre!T36</f>
        <v>1770.96</v>
      </c>
      <c r="AD38" s="39">
        <f t="shared" si="7"/>
        <v>508467.31</v>
      </c>
    </row>
    <row r="39" spans="1:30" s="41" customFormat="1" ht="12.75" customHeight="1" x14ac:dyDescent="0.15">
      <c r="A39" s="34">
        <v>34</v>
      </c>
      <c r="B39" s="28" t="s">
        <v>61</v>
      </c>
      <c r="C39" s="36">
        <f>'[1]Octubre ucef'!D38+'[1]Noviembre ucef'!D38+[1]Diciembre!D37</f>
        <v>10939959.269161722</v>
      </c>
      <c r="D39" s="36">
        <f>'[1]Octubre ucef'!E38+'[1]Noviembre ucef'!E38+[1]Diciembre!E37</f>
        <v>-1174790.6200000001</v>
      </c>
      <c r="E39" s="36">
        <f t="shared" si="0"/>
        <v>9765168.6491617225</v>
      </c>
      <c r="F39" s="36">
        <f>'[1]Octubre ucef'!G38+'[1]Noviembre ucef'!G38+[1]Diciembre!G37</f>
        <v>2027305.5209151027</v>
      </c>
      <c r="G39" s="36">
        <f>'[1]Octubre ucef'!H38+'[1]Noviembre ucef'!H38</f>
        <v>-296771.76</v>
      </c>
      <c r="H39" s="36">
        <f t="shared" si="1"/>
        <v>1730533.7609151027</v>
      </c>
      <c r="I39" s="36">
        <f>'[1]Octubre ucef'!J38+'[1]Noviembre ucef'!J38+[1]Diciembre!H37</f>
        <v>121543.22</v>
      </c>
      <c r="J39" s="36">
        <f>'[1]Octubre ucef'!K38</f>
        <v>9475.07</v>
      </c>
      <c r="K39" s="36">
        <f t="shared" si="2"/>
        <v>131018.29000000001</v>
      </c>
      <c r="L39" s="36">
        <f>'[1]Octubre ucef'!M38+'[1]Noviembre ucef'!K38+[1]Diciembre!I37</f>
        <v>62077.35</v>
      </c>
      <c r="M39" s="36">
        <f>'[1]Octubre ucef'!N38+'[1]Noviembre ucef'!L38+[1]Diciembre!J37</f>
        <v>19135.199999999997</v>
      </c>
      <c r="N39" s="37">
        <f>'[1]Octubre ucef'!O38+'[1]Noviembre ucef'!M38+[1]Diciembre!K37</f>
        <v>94665.33</v>
      </c>
      <c r="O39" s="37">
        <f>'[1]Octubre ucef'!P38</f>
        <v>26711.65</v>
      </c>
      <c r="P39" s="37">
        <f t="shared" si="3"/>
        <v>121376.98000000001</v>
      </c>
      <c r="Q39" s="36">
        <f>'[1]Octubre ucef'!R38+'[1]Noviembre ucef'!N38+[1]Diciembre!L37</f>
        <v>0</v>
      </c>
      <c r="R39" s="36">
        <f>'[1]Octubre ucef'!S38+'[1]Noviembre ucef'!P38+[1]Diciembre!M37</f>
        <v>305268.81</v>
      </c>
      <c r="S39" s="36">
        <f>'[1]Noviembre ucef'!O38</f>
        <v>38216.959999999999</v>
      </c>
      <c r="T39" s="36">
        <f t="shared" si="4"/>
        <v>343485.77</v>
      </c>
      <c r="U39" s="36">
        <f>'[1]Octubre ucef'!T38+'[1]Noviembre ucef'!R38+[1]Diciembre!N37</f>
        <v>470901.33999999997</v>
      </c>
      <c r="V39" s="36">
        <f>'[1]Octubre ucef'!U38+'[1]Noviembre ucef'!T38+[1]Diciembre!O37</f>
        <v>0</v>
      </c>
      <c r="W39" s="36">
        <f>'[1]Noviembre ucef'!S38</f>
        <v>0</v>
      </c>
      <c r="X39" s="36">
        <f t="shared" si="5"/>
        <v>0</v>
      </c>
      <c r="Y39" s="38">
        <f t="shared" si="6"/>
        <v>12643697.340076823</v>
      </c>
      <c r="Z39" s="39"/>
      <c r="AA39" s="40">
        <f>'[1]Octubre ucef'!X38+[1]Diciembre!R37</f>
        <v>2086140.7000000002</v>
      </c>
      <c r="AB39" s="39">
        <f>'[1]Octubre ucef'!Y38+[1]Diciembre!S37</f>
        <v>429553.73</v>
      </c>
      <c r="AC39" s="39">
        <f>'[1]Octubre ucef'!Z38+[1]Diciembre!T37</f>
        <v>17503.64</v>
      </c>
      <c r="AD39" s="39">
        <f t="shared" si="7"/>
        <v>2533198.0700000003</v>
      </c>
    </row>
    <row r="40" spans="1:30" s="41" customFormat="1" ht="12.75" customHeight="1" x14ac:dyDescent="0.15">
      <c r="A40" s="34">
        <v>35</v>
      </c>
      <c r="B40" s="28" t="s">
        <v>62</v>
      </c>
      <c r="C40" s="36">
        <f>'[1]Octubre ucef'!D39+'[1]Noviembre ucef'!D39+[1]Diciembre!D38</f>
        <v>3756848.2978427177</v>
      </c>
      <c r="D40" s="36">
        <f>'[1]Octubre ucef'!E39+'[1]Noviembre ucef'!E39+[1]Diciembre!E38</f>
        <v>-174933.89</v>
      </c>
      <c r="E40" s="36">
        <f t="shared" si="0"/>
        <v>3581914.4078427176</v>
      </c>
      <c r="F40" s="36">
        <f>'[1]Octubre ucef'!G39+'[1]Noviembre ucef'!G39+[1]Diciembre!G38</f>
        <v>633343.636523703</v>
      </c>
      <c r="G40" s="36">
        <f>'[1]Octubre ucef'!H39+'[1]Noviembre ucef'!H39</f>
        <v>-43428.18</v>
      </c>
      <c r="H40" s="36">
        <f t="shared" si="1"/>
        <v>589915.45652370295</v>
      </c>
      <c r="I40" s="36">
        <f>'[1]Octubre ucef'!J39+'[1]Noviembre ucef'!J39+[1]Diciembre!H38</f>
        <v>39769.839999999997</v>
      </c>
      <c r="J40" s="36">
        <f>'[1]Octubre ucef'!K39</f>
        <v>1410.9</v>
      </c>
      <c r="K40" s="36">
        <f t="shared" si="2"/>
        <v>41180.74</v>
      </c>
      <c r="L40" s="36">
        <f>'[1]Octubre ucef'!M39+'[1]Noviembre ucef'!K39+[1]Diciembre!I38</f>
        <v>20386.98</v>
      </c>
      <c r="M40" s="36">
        <f>'[1]Octubre ucef'!N39+'[1]Noviembre ucef'!L39+[1]Diciembre!J38</f>
        <v>7103.61</v>
      </c>
      <c r="N40" s="37">
        <f>'[1]Octubre ucef'!O39+'[1]Noviembre ucef'!M39+[1]Diciembre!K38</f>
        <v>18583.47</v>
      </c>
      <c r="O40" s="37">
        <f>'[1]Octubre ucef'!P39</f>
        <v>5243.68</v>
      </c>
      <c r="P40" s="37">
        <f t="shared" si="3"/>
        <v>23827.15</v>
      </c>
      <c r="Q40" s="36">
        <f>'[1]Octubre ucef'!R39+'[1]Noviembre ucef'!N39+[1]Diciembre!L38</f>
        <v>0</v>
      </c>
      <c r="R40" s="36">
        <f>'[1]Octubre ucef'!S39+'[1]Noviembre ucef'!P39+[1]Diciembre!M38</f>
        <v>61553.150000000009</v>
      </c>
      <c r="S40" s="36">
        <f>'[1]Noviembre ucef'!O39</f>
        <v>7705.91</v>
      </c>
      <c r="T40" s="36">
        <f t="shared" si="4"/>
        <v>69259.060000000012</v>
      </c>
      <c r="U40" s="36">
        <f>'[1]Octubre ucef'!T39+'[1]Noviembre ucef'!R39+[1]Diciembre!N38</f>
        <v>94950.62</v>
      </c>
      <c r="V40" s="36">
        <f>'[1]Octubre ucef'!U39+'[1]Noviembre ucef'!T39+[1]Diciembre!O38</f>
        <v>403092</v>
      </c>
      <c r="W40" s="36">
        <f>'[1]Noviembre ucef'!S39</f>
        <v>50424</v>
      </c>
      <c r="X40" s="36">
        <f t="shared" si="5"/>
        <v>453516</v>
      </c>
      <c r="Y40" s="38">
        <f t="shared" si="6"/>
        <v>4882054.0243664216</v>
      </c>
      <c r="Z40" s="39"/>
      <c r="AA40" s="40">
        <f>'[1]Octubre ucef'!X39+[1]Diciembre!R38</f>
        <v>310639.78999999998</v>
      </c>
      <c r="AB40" s="39">
        <f>'[1]Octubre ucef'!Y39+[1]Diciembre!S38</f>
        <v>62858.85</v>
      </c>
      <c r="AC40" s="39">
        <f>'[1]Octubre ucef'!Z39+[1]Diciembre!T38</f>
        <v>3436.09</v>
      </c>
      <c r="AD40" s="39">
        <f t="shared" si="7"/>
        <v>376934.73</v>
      </c>
    </row>
    <row r="41" spans="1:30" s="41" customFormat="1" ht="12.75" customHeight="1" x14ac:dyDescent="0.15">
      <c r="A41" s="34">
        <v>36</v>
      </c>
      <c r="B41" s="28" t="s">
        <v>63</v>
      </c>
      <c r="C41" s="36">
        <f>'[1]Octubre ucef'!D40+'[1]Noviembre ucef'!D40+[1]Diciembre!D39</f>
        <v>2919655.0802775854</v>
      </c>
      <c r="D41" s="36">
        <f>'[1]Octubre ucef'!E40+'[1]Noviembre ucef'!E40+[1]Diciembre!E39</f>
        <v>-75789.440000000002</v>
      </c>
      <c r="E41" s="36">
        <f t="shared" si="0"/>
        <v>2843865.6402775855</v>
      </c>
      <c r="F41" s="36">
        <f>'[1]Octubre ucef'!G40+'[1]Noviembre ucef'!G40+[1]Diciembre!G39</f>
        <v>282231.28184741642</v>
      </c>
      <c r="G41" s="36">
        <f>'[1]Octubre ucef'!H40+'[1]Noviembre ucef'!H40</f>
        <v>-20465.939999999999</v>
      </c>
      <c r="H41" s="36">
        <f t="shared" si="1"/>
        <v>261765.34184741642</v>
      </c>
      <c r="I41" s="36">
        <f>'[1]Octubre ucef'!J40+'[1]Noviembre ucef'!J40+[1]Diciembre!H39</f>
        <v>30610.050000000003</v>
      </c>
      <c r="J41" s="36">
        <f>'[1]Octubre ucef'!K40</f>
        <v>611.27</v>
      </c>
      <c r="K41" s="36">
        <f t="shared" si="2"/>
        <v>31221.320000000003</v>
      </c>
      <c r="L41" s="36">
        <f>'[1]Octubre ucef'!M40+'[1]Noviembre ucef'!K40+[1]Diciembre!I39</f>
        <v>15560.6</v>
      </c>
      <c r="M41" s="36">
        <f>'[1]Octubre ucef'!N40+'[1]Noviembre ucef'!L40+[1]Diciembre!J39</f>
        <v>5625.72</v>
      </c>
      <c r="N41" s="37">
        <f>'[1]Octubre ucef'!O40+'[1]Noviembre ucef'!M40+[1]Diciembre!K39</f>
        <v>9097.08</v>
      </c>
      <c r="O41" s="37">
        <f>'[1]Octubre ucef'!P40</f>
        <v>2566.92</v>
      </c>
      <c r="P41" s="37">
        <f t="shared" si="3"/>
        <v>11664</v>
      </c>
      <c r="Q41" s="36">
        <f>'[1]Octubre ucef'!R40+'[1]Noviembre ucef'!N40+[1]Diciembre!L39</f>
        <v>0</v>
      </c>
      <c r="R41" s="36">
        <f>'[1]Octubre ucef'!S40+'[1]Noviembre ucef'!P40+[1]Diciembre!M39</f>
        <v>29813.96</v>
      </c>
      <c r="S41" s="36">
        <f>'[1]Noviembre ucef'!O40</f>
        <v>3732.44</v>
      </c>
      <c r="T41" s="36">
        <f t="shared" si="4"/>
        <v>33546.400000000001</v>
      </c>
      <c r="U41" s="36">
        <f>'[1]Octubre ucef'!T40+'[1]Noviembre ucef'!R40+[1]Diciembre!N39</f>
        <v>45990.400000000001</v>
      </c>
      <c r="V41" s="36">
        <f>'[1]Octubre ucef'!U40+'[1]Noviembre ucef'!T40+[1]Diciembre!O39</f>
        <v>0</v>
      </c>
      <c r="W41" s="36">
        <f>'[1]Noviembre ucef'!S40</f>
        <v>8144</v>
      </c>
      <c r="X41" s="36">
        <f t="shared" si="5"/>
        <v>8144</v>
      </c>
      <c r="Y41" s="38">
        <f t="shared" si="6"/>
        <v>3257383.4221250019</v>
      </c>
      <c r="Z41" s="39"/>
      <c r="AA41" s="40">
        <f>'[1]Octubre ucef'!X40+[1]Diciembre!R39</f>
        <v>134583.5</v>
      </c>
      <c r="AB41" s="39">
        <f>'[1]Octubre ucef'!Y40+[1]Diciembre!S39</f>
        <v>29622.82</v>
      </c>
      <c r="AC41" s="39">
        <f>'[1]Octubre ucef'!Z40+[1]Diciembre!T39</f>
        <v>1682.05</v>
      </c>
      <c r="AD41" s="39">
        <f t="shared" si="7"/>
        <v>165888.37</v>
      </c>
    </row>
    <row r="42" spans="1:30" s="41" customFormat="1" ht="12.75" customHeight="1" x14ac:dyDescent="0.15">
      <c r="A42" s="34">
        <v>37</v>
      </c>
      <c r="B42" s="28" t="s">
        <v>64</v>
      </c>
      <c r="C42" s="36">
        <f>'[1]Octubre ucef'!D41+'[1]Noviembre ucef'!D41+[1]Diciembre!D40</f>
        <v>6841563.8975766022</v>
      </c>
      <c r="D42" s="36">
        <f>'[1]Octubre ucef'!E41+'[1]Noviembre ucef'!E41+[1]Diciembre!E40</f>
        <v>-404173.1</v>
      </c>
      <c r="E42" s="36">
        <f t="shared" si="0"/>
        <v>6437390.7975766025</v>
      </c>
      <c r="F42" s="36">
        <f>'[1]Octubre ucef'!G41+'[1]Noviembre ucef'!G41+[1]Diciembre!G40</f>
        <v>995018.39598519402</v>
      </c>
      <c r="G42" s="36">
        <f>'[1]Octubre ucef'!H41+'[1]Noviembre ucef'!H41</f>
        <v>-102616.20000000001</v>
      </c>
      <c r="H42" s="36">
        <f t="shared" si="1"/>
        <v>892402.19598519406</v>
      </c>
      <c r="I42" s="36">
        <f>'[1]Octubre ucef'!J41+'[1]Noviembre ucef'!J41+[1]Diciembre!H40</f>
        <v>76223.900000000009</v>
      </c>
      <c r="J42" s="36">
        <f>'[1]Octubre ucef'!K41</f>
        <v>3259.79</v>
      </c>
      <c r="K42" s="36">
        <f t="shared" si="2"/>
        <v>79483.69</v>
      </c>
      <c r="L42" s="36">
        <f>'[1]Octubre ucef'!M41+'[1]Noviembre ucef'!K41+[1]Diciembre!I40</f>
        <v>36946.26</v>
      </c>
      <c r="M42" s="36">
        <f>'[1]Octubre ucef'!N41+'[1]Noviembre ucef'!L41+[1]Diciembre!J40</f>
        <v>12250.92</v>
      </c>
      <c r="N42" s="37">
        <f>'[1]Octubre ucef'!O41+'[1]Noviembre ucef'!M41+[1]Diciembre!K40</f>
        <v>45139.95</v>
      </c>
      <c r="O42" s="37">
        <f>'[1]Octubre ucef'!P41</f>
        <v>12737.1</v>
      </c>
      <c r="P42" s="37">
        <f t="shared" si="3"/>
        <v>57877.049999999996</v>
      </c>
      <c r="Q42" s="36">
        <f>'[1]Octubre ucef'!R41+'[1]Noviembre ucef'!N41+[1]Diciembre!L40</f>
        <v>0</v>
      </c>
      <c r="R42" s="36">
        <f>'[1]Octubre ucef'!S41+'[1]Noviembre ucef'!P41+[1]Diciembre!M40</f>
        <v>148441.66</v>
      </c>
      <c r="S42" s="36">
        <f>'[1]Noviembre ucef'!O41</f>
        <v>18583.59</v>
      </c>
      <c r="T42" s="36">
        <f t="shared" si="4"/>
        <v>167025.25</v>
      </c>
      <c r="U42" s="36">
        <f>'[1]Octubre ucef'!T41+'[1]Noviembre ucef'!R41+[1]Diciembre!N40</f>
        <v>228983.03999999998</v>
      </c>
      <c r="V42" s="36">
        <f>'[1]Octubre ucef'!U41+'[1]Noviembre ucef'!T41+[1]Diciembre!O40</f>
        <v>556037</v>
      </c>
      <c r="W42" s="36">
        <f>'[1]Noviembre ucef'!S41</f>
        <v>1738</v>
      </c>
      <c r="X42" s="36">
        <f t="shared" si="5"/>
        <v>557775</v>
      </c>
      <c r="Y42" s="38">
        <f t="shared" si="6"/>
        <v>8470134.2035617977</v>
      </c>
      <c r="Z42" s="39"/>
      <c r="AA42" s="40">
        <f>'[1]Octubre ucef'!X41+[1]Diciembre!R40</f>
        <v>717712.53</v>
      </c>
      <c r="AB42" s="39">
        <f>'[1]Octubre ucef'!Y41+[1]Diciembre!S40</f>
        <v>148528.84</v>
      </c>
      <c r="AC42" s="39">
        <f>'[1]Octubre ucef'!Z41+[1]Diciembre!T40</f>
        <v>8346.39</v>
      </c>
      <c r="AD42" s="39">
        <f t="shared" si="7"/>
        <v>874587.76</v>
      </c>
    </row>
    <row r="43" spans="1:30" s="41" customFormat="1" ht="12.75" customHeight="1" x14ac:dyDescent="0.15">
      <c r="A43" s="34">
        <v>38</v>
      </c>
      <c r="B43" s="28" t="s">
        <v>65</v>
      </c>
      <c r="C43" s="36">
        <f>'[1]Octubre ucef'!D42+'[1]Noviembre ucef'!D42+[1]Diciembre!D41</f>
        <v>5090875.5081531629</v>
      </c>
      <c r="D43" s="36">
        <f>'[1]Octubre ucef'!E42+'[1]Noviembre ucef'!E42+[1]Diciembre!E41</f>
        <v>-421891.03</v>
      </c>
      <c r="E43" s="36">
        <f t="shared" si="0"/>
        <v>4668984.4781531626</v>
      </c>
      <c r="F43" s="36">
        <f>'[1]Octubre ucef'!G42+'[1]Noviembre ucef'!G42+[1]Diciembre!G41</f>
        <v>773800.45727658295</v>
      </c>
      <c r="G43" s="36">
        <f>'[1]Octubre ucef'!H42+'[1]Noviembre ucef'!H42</f>
        <v>-105012.90000000001</v>
      </c>
      <c r="H43" s="36">
        <f t="shared" si="1"/>
        <v>668787.55727658293</v>
      </c>
      <c r="I43" s="36">
        <f>'[1]Octubre ucef'!J42+'[1]Noviembre ucef'!J42+[1]Diciembre!H41</f>
        <v>54959.759999999995</v>
      </c>
      <c r="J43" s="36">
        <f>'[1]Octubre ucef'!K42</f>
        <v>3402.69</v>
      </c>
      <c r="K43" s="36">
        <f t="shared" si="2"/>
        <v>58362.45</v>
      </c>
      <c r="L43" s="36">
        <f>'[1]Octubre ucef'!M42+'[1]Noviembre ucef'!K42+[1]Diciembre!I41</f>
        <v>28469.809999999998</v>
      </c>
      <c r="M43" s="36">
        <f>'[1]Octubre ucef'!N42+'[1]Noviembre ucef'!L42+[1]Diciembre!J41</f>
        <v>9278.58</v>
      </c>
      <c r="N43" s="37">
        <f>'[1]Octubre ucef'!O42+'[1]Noviembre ucef'!M42+[1]Diciembre!K41</f>
        <v>30454.649999999998</v>
      </c>
      <c r="O43" s="37">
        <f>'[1]Octubre ucef'!P42</f>
        <v>8593.3700000000008</v>
      </c>
      <c r="P43" s="37">
        <f t="shared" si="3"/>
        <v>39048.019999999997</v>
      </c>
      <c r="Q43" s="36">
        <f>'[1]Octubre ucef'!R42+'[1]Noviembre ucef'!N42+[1]Diciembre!L41</f>
        <v>0</v>
      </c>
      <c r="R43" s="36">
        <f>'[1]Octubre ucef'!S42+'[1]Noviembre ucef'!P42+[1]Diciembre!M41</f>
        <v>105755.6</v>
      </c>
      <c r="S43" s="36">
        <f>'[1]Noviembre ucef'!O42</f>
        <v>13239.67</v>
      </c>
      <c r="T43" s="36">
        <f t="shared" si="4"/>
        <v>118995.27</v>
      </c>
      <c r="U43" s="36">
        <f>'[1]Octubre ucef'!T42+'[1]Noviembre ucef'!R42+[1]Diciembre!N41</f>
        <v>163136.40999999997</v>
      </c>
      <c r="V43" s="36">
        <f>'[1]Octubre ucef'!U42+'[1]Noviembre ucef'!T42+[1]Diciembre!O41</f>
        <v>394087</v>
      </c>
      <c r="W43" s="36">
        <f>'[1]Noviembre ucef'!S42</f>
        <v>16368</v>
      </c>
      <c r="X43" s="36">
        <f t="shared" si="5"/>
        <v>410455</v>
      </c>
      <c r="Y43" s="38">
        <f t="shared" si="6"/>
        <v>6165517.575429745</v>
      </c>
      <c r="Z43" s="39"/>
      <c r="AA43" s="40">
        <f>'[1]Octubre ucef'!X42+[1]Diciembre!R41</f>
        <v>749175.25</v>
      </c>
      <c r="AB43" s="39">
        <f>'[1]Octubre ucef'!Y42+[1]Diciembre!S41</f>
        <v>151997.88</v>
      </c>
      <c r="AC43" s="39">
        <f>'[1]Octubre ucef'!Z42+[1]Diciembre!T41</f>
        <v>5631.07</v>
      </c>
      <c r="AD43" s="39">
        <f t="shared" si="7"/>
        <v>906804.2</v>
      </c>
    </row>
    <row r="44" spans="1:30" s="41" customFormat="1" ht="12.75" customHeight="1" x14ac:dyDescent="0.15">
      <c r="A44" s="34">
        <v>39</v>
      </c>
      <c r="B44" s="28" t="s">
        <v>66</v>
      </c>
      <c r="C44" s="36">
        <f>'[1]Octubre ucef'!D43+'[1]Noviembre ucef'!D43+[1]Diciembre!D42</f>
        <v>4964328.1317512384</v>
      </c>
      <c r="D44" s="36">
        <f>'[1]Octubre ucef'!E43+'[1]Noviembre ucef'!E43+[1]Diciembre!E42</f>
        <v>-281509.63</v>
      </c>
      <c r="E44" s="36">
        <f t="shared" si="0"/>
        <v>4682818.5017512385</v>
      </c>
      <c r="F44" s="36">
        <f>'[1]Octubre ucef'!G43+'[1]Noviembre ucef'!G43+[1]Diciembre!G42</f>
        <v>918278.93280645565</v>
      </c>
      <c r="G44" s="36">
        <f>'[1]Octubre ucef'!H43+'[1]Noviembre ucef'!H43</f>
        <v>-304258.11</v>
      </c>
      <c r="H44" s="36">
        <f t="shared" si="1"/>
        <v>614020.82280645566</v>
      </c>
      <c r="I44" s="36">
        <f>'[1]Octubre ucef'!J43+'[1]Noviembre ucef'!J43+[1]Diciembre!H42</f>
        <v>55893.34</v>
      </c>
      <c r="J44" s="36">
        <f>'[1]Octubre ucef'!K43</f>
        <v>2270.4699999999998</v>
      </c>
      <c r="K44" s="36">
        <f t="shared" si="2"/>
        <v>58163.81</v>
      </c>
      <c r="L44" s="36">
        <f>'[1]Octubre ucef'!M43+'[1]Noviembre ucef'!K43+[1]Diciembre!I42</f>
        <v>26642.309999999998</v>
      </c>
      <c r="M44" s="36">
        <f>'[1]Octubre ucef'!N43+'[1]Noviembre ucef'!L43+[1]Diciembre!J42</f>
        <v>8808.0300000000007</v>
      </c>
      <c r="N44" s="37">
        <f>'[1]Octubre ucef'!O43+'[1]Noviembre ucef'!M43+[1]Diciembre!K42</f>
        <v>619048.41</v>
      </c>
      <c r="O44" s="37">
        <f>'[1]Octubre ucef'!P43</f>
        <v>174676.41</v>
      </c>
      <c r="P44" s="37">
        <f t="shared" si="3"/>
        <v>793724.82000000007</v>
      </c>
      <c r="Q44" s="36">
        <f>'[1]Octubre ucef'!R43+'[1]Noviembre ucef'!N43+[1]Diciembre!L42</f>
        <v>0</v>
      </c>
      <c r="R44" s="36">
        <f>'[1]Octubre ucef'!S43+'[1]Noviembre ucef'!P43+[1]Diciembre!M42</f>
        <v>106148.9</v>
      </c>
      <c r="S44" s="36">
        <f>'[1]Noviembre ucef'!O43</f>
        <v>13288.91</v>
      </c>
      <c r="T44" s="36">
        <f t="shared" si="4"/>
        <v>119437.81</v>
      </c>
      <c r="U44" s="36">
        <f>'[1]Octubre ucef'!T43+'[1]Noviembre ucef'!R43+[1]Diciembre!N42</f>
        <v>163743.09</v>
      </c>
      <c r="V44" s="36">
        <f>'[1]Octubre ucef'!U43+'[1]Noviembre ucef'!T43+[1]Diciembre!O42</f>
        <v>0</v>
      </c>
      <c r="W44" s="36">
        <f>'[1]Noviembre ucef'!S43</f>
        <v>0</v>
      </c>
      <c r="X44" s="36">
        <f t="shared" si="5"/>
        <v>0</v>
      </c>
      <c r="Y44" s="38">
        <f t="shared" si="6"/>
        <v>6467359.1945576929</v>
      </c>
      <c r="Z44" s="39"/>
      <c r="AA44" s="40">
        <f>'[1]Octubre ucef'!X43+[1]Diciembre!R42</f>
        <v>499892.22</v>
      </c>
      <c r="AB44" s="39">
        <f>'[1]Octubre ucef'!Y43+[1]Diciembre!S42</f>
        <v>440389.61000000004</v>
      </c>
      <c r="AC44" s="39">
        <f>'[1]Octubre ucef'!Z43+[1]Diciembre!T42</f>
        <v>114462.20999999999</v>
      </c>
      <c r="AD44" s="39">
        <f t="shared" si="7"/>
        <v>1054744.04</v>
      </c>
    </row>
    <row r="45" spans="1:30" s="41" customFormat="1" ht="12.75" customHeight="1" x14ac:dyDescent="0.15">
      <c r="A45" s="34">
        <v>40</v>
      </c>
      <c r="B45" s="28" t="s">
        <v>67</v>
      </c>
      <c r="C45" s="36">
        <f>'[1]Octubre ucef'!D44+'[1]Noviembre ucef'!D44+[1]Diciembre!D43</f>
        <v>16678560.19704612</v>
      </c>
      <c r="D45" s="36">
        <f>'[1]Octubre ucef'!E44+'[1]Noviembre ucef'!E44+[1]Diciembre!E43</f>
        <v>-4802032.33</v>
      </c>
      <c r="E45" s="36">
        <f t="shared" si="0"/>
        <v>11876527.86704612</v>
      </c>
      <c r="F45" s="36">
        <f>'[1]Octubre ucef'!G44+'[1]Noviembre ucef'!G44+[1]Diciembre!G43</f>
        <v>2458482.628719497</v>
      </c>
      <c r="G45" s="36">
        <f>'[1]Octubre ucef'!H44+'[1]Noviembre ucef'!H44</f>
        <v>-1052251.0499999998</v>
      </c>
      <c r="H45" s="36">
        <f t="shared" si="1"/>
        <v>1406231.5787194972</v>
      </c>
      <c r="I45" s="36">
        <f>'[1]Octubre ucef'!J44+'[1]Noviembre ucef'!J44+[1]Diciembre!H43</f>
        <v>153832.64000000001</v>
      </c>
      <c r="J45" s="36">
        <f>'[1]Octubre ucef'!K44</f>
        <v>38729.97</v>
      </c>
      <c r="K45" s="36">
        <f t="shared" si="2"/>
        <v>192562.61000000002</v>
      </c>
      <c r="L45" s="36">
        <f>'[1]Octubre ucef'!M44+'[1]Noviembre ucef'!K44+[1]Diciembre!I43</f>
        <v>116824.09</v>
      </c>
      <c r="M45" s="36">
        <f>'[1]Octubre ucef'!N44+'[1]Noviembre ucef'!L44+[1]Diciembre!J43</f>
        <v>31267.409999999996</v>
      </c>
      <c r="N45" s="37">
        <f>'[1]Octubre ucef'!O44+'[1]Noviembre ucef'!M44+[1]Diciembre!K43</f>
        <v>70038.63</v>
      </c>
      <c r="O45" s="37">
        <f>'[1]Octubre ucef'!P44</f>
        <v>19762.75</v>
      </c>
      <c r="P45" s="37">
        <f t="shared" si="3"/>
        <v>89801.38</v>
      </c>
      <c r="Q45" s="36">
        <f>'[1]Octubre ucef'!R44+'[1]Noviembre ucef'!N44+[1]Diciembre!L43</f>
        <v>0</v>
      </c>
      <c r="R45" s="36">
        <f>'[1]Octubre ucef'!S44+'[1]Noviembre ucef'!P44+[1]Diciembre!M43</f>
        <v>220934.75</v>
      </c>
      <c r="S45" s="36">
        <f>'[1]Noviembre ucef'!O44</f>
        <v>27659.08</v>
      </c>
      <c r="T45" s="36">
        <f t="shared" si="4"/>
        <v>248593.83000000002</v>
      </c>
      <c r="U45" s="36">
        <f>'[1]Octubre ucef'!T44+'[1]Noviembre ucef'!R44+[1]Diciembre!N43</f>
        <v>340809.36</v>
      </c>
      <c r="V45" s="36">
        <f>'[1]Octubre ucef'!U44+'[1]Noviembre ucef'!T44+[1]Diciembre!O43</f>
        <v>2014342</v>
      </c>
      <c r="W45" s="36">
        <f>'[1]Noviembre ucef'!S44</f>
        <v>0</v>
      </c>
      <c r="X45" s="36">
        <f t="shared" si="5"/>
        <v>2014342</v>
      </c>
      <c r="Y45" s="38">
        <f t="shared" si="6"/>
        <v>16316960.125765616</v>
      </c>
      <c r="Z45" s="39"/>
      <c r="AA45" s="40">
        <f>'[1]Octubre ucef'!X44+[1]Diciembre!R43</f>
        <v>8527234.4900000002</v>
      </c>
      <c r="AB45" s="39">
        <f>'[1]Octubre ucef'!Y44+[1]Diciembre!S43</f>
        <v>1523050.4300000002</v>
      </c>
      <c r="AC45" s="39">
        <f>'[1]Octubre ucef'!Z44+[1]Diciembre!T43</f>
        <v>12950.169999999998</v>
      </c>
      <c r="AD45" s="39">
        <f t="shared" si="7"/>
        <v>10063235.09</v>
      </c>
    </row>
    <row r="46" spans="1:30" s="41" customFormat="1" ht="12.75" customHeight="1" x14ac:dyDescent="0.15">
      <c r="A46" s="34">
        <v>41</v>
      </c>
      <c r="B46" s="28" t="s">
        <v>68</v>
      </c>
      <c r="C46" s="36">
        <f>'[1]Octubre ucef'!D45+'[1]Noviembre ucef'!D45+[1]Diciembre!D44</f>
        <v>7967117.7005119789</v>
      </c>
      <c r="D46" s="36">
        <f>'[1]Octubre ucef'!E45+'[1]Noviembre ucef'!E45+[1]Diciembre!E44</f>
        <v>-444715.09</v>
      </c>
      <c r="E46" s="36">
        <f t="shared" si="0"/>
        <v>7522402.6105119791</v>
      </c>
      <c r="F46" s="36">
        <f>'[1]Octubre ucef'!G45+'[1]Noviembre ucef'!G45+[1]Diciembre!G44</f>
        <v>1230580.1823731551</v>
      </c>
      <c r="G46" s="36">
        <f>'[1]Octubre ucef'!H45+'[1]Noviembre ucef'!H45</f>
        <v>-121386.12</v>
      </c>
      <c r="H46" s="36">
        <f t="shared" si="1"/>
        <v>1109194.0623731553</v>
      </c>
      <c r="I46" s="36">
        <f>'[1]Octubre ucef'!J45+'[1]Noviembre ucef'!J45+[1]Diciembre!H44</f>
        <v>94768.540000000008</v>
      </c>
      <c r="J46" s="36">
        <f>'[1]Octubre ucef'!K45</f>
        <v>3586.77</v>
      </c>
      <c r="K46" s="36">
        <f t="shared" si="2"/>
        <v>98355.310000000012</v>
      </c>
      <c r="L46" s="36">
        <f>'[1]Octubre ucef'!M45+'[1]Noviembre ucef'!K45+[1]Diciembre!I44</f>
        <v>41842.83</v>
      </c>
      <c r="M46" s="36">
        <f>'[1]Octubre ucef'!N45+'[1]Noviembre ucef'!L45+[1]Diciembre!J44</f>
        <v>13338.449999999999</v>
      </c>
      <c r="N46" s="37">
        <f>'[1]Octubre ucef'!O45+'[1]Noviembre ucef'!M45+[1]Diciembre!K44</f>
        <v>57868.38</v>
      </c>
      <c r="O46" s="37">
        <f>'[1]Octubre ucef'!P45</f>
        <v>16328.67</v>
      </c>
      <c r="P46" s="37">
        <f t="shared" si="3"/>
        <v>74197.05</v>
      </c>
      <c r="Q46" s="36">
        <f>'[1]Octubre ucef'!R45+'[1]Noviembre ucef'!N45+[1]Diciembre!L44</f>
        <v>0</v>
      </c>
      <c r="R46" s="36">
        <f>'[1]Octubre ucef'!S45+'[1]Noviembre ucef'!P45+[1]Diciembre!M44</f>
        <v>190340.54</v>
      </c>
      <c r="S46" s="36">
        <f>'[1]Noviembre ucef'!O45</f>
        <v>23828.959999999999</v>
      </c>
      <c r="T46" s="36">
        <f t="shared" si="4"/>
        <v>214169.5</v>
      </c>
      <c r="U46" s="36">
        <f>'[1]Octubre ucef'!T45+'[1]Noviembre ucef'!R45+[1]Diciembre!N44</f>
        <v>293615.35999999999</v>
      </c>
      <c r="V46" s="36">
        <f>'[1]Octubre ucef'!U45+'[1]Noviembre ucef'!T45+[1]Diciembre!O44</f>
        <v>23422</v>
      </c>
      <c r="W46" s="36">
        <f>'[1]Noviembre ucef'!S45</f>
        <v>23516</v>
      </c>
      <c r="X46" s="36">
        <f t="shared" si="5"/>
        <v>46938</v>
      </c>
      <c r="Y46" s="38">
        <f t="shared" si="6"/>
        <v>9414053.1728851348</v>
      </c>
      <c r="Z46" s="39"/>
      <c r="AA46" s="40">
        <f>'[1]Octubre ucef'!X45+[1]Diciembre!R44</f>
        <v>789705.18</v>
      </c>
      <c r="AB46" s="39">
        <f>'[1]Octubre ucef'!Y45+[1]Diciembre!S44</f>
        <v>175696.84999999998</v>
      </c>
      <c r="AC46" s="39">
        <f>'[1]Octubre ucef'!Z45+[1]Diciembre!T44</f>
        <v>10699.88</v>
      </c>
      <c r="AD46" s="39">
        <f t="shared" si="7"/>
        <v>976101.91</v>
      </c>
    </row>
    <row r="47" spans="1:30" s="41" customFormat="1" ht="12.75" customHeight="1" x14ac:dyDescent="0.15">
      <c r="A47" s="34">
        <v>42</v>
      </c>
      <c r="B47" s="28" t="s">
        <v>69</v>
      </c>
      <c r="C47" s="36">
        <f>'[1]Octubre ucef'!D46+'[1]Noviembre ucef'!D46+[1]Diciembre!D45</f>
        <v>3032887.8825306604</v>
      </c>
      <c r="D47" s="36">
        <f>'[1]Octubre ucef'!E46+'[1]Noviembre ucef'!E46+[1]Diciembre!E45</f>
        <v>-172297.19</v>
      </c>
      <c r="E47" s="36">
        <f t="shared" si="0"/>
        <v>2860590.6925306604</v>
      </c>
      <c r="F47" s="36">
        <f>'[1]Octubre ucef'!G46+'[1]Noviembre ucef'!G46+[1]Diciembre!G45</f>
        <v>326710.90891376243</v>
      </c>
      <c r="G47" s="36">
        <f>'[1]Octubre ucef'!H46+'[1]Noviembre ucef'!H46</f>
        <v>-43850.58</v>
      </c>
      <c r="H47" s="36">
        <f t="shared" si="1"/>
        <v>282860.32891376241</v>
      </c>
      <c r="I47" s="36">
        <f>'[1]Octubre ucef'!J46+'[1]Noviembre ucef'!J46+[1]Diciembre!H45</f>
        <v>31330.949999999997</v>
      </c>
      <c r="J47" s="36">
        <f>'[1]Octubre ucef'!K46</f>
        <v>1389.63</v>
      </c>
      <c r="K47" s="36">
        <f t="shared" si="2"/>
        <v>32720.579999999998</v>
      </c>
      <c r="L47" s="36">
        <f>'[1]Octubre ucef'!M46+'[1]Noviembre ucef'!K46+[1]Diciembre!I45</f>
        <v>16765.07</v>
      </c>
      <c r="M47" s="36">
        <f>'[1]Octubre ucef'!N46+'[1]Noviembre ucef'!L46+[1]Diciembre!J45</f>
        <v>5827.7999999999993</v>
      </c>
      <c r="N47" s="37">
        <f>'[1]Octubre ucef'!O46+'[1]Noviembre ucef'!M46+[1]Diciembre!K45</f>
        <v>14620.829999999998</v>
      </c>
      <c r="O47" s="37">
        <f>'[1]Octubre ucef'!P46</f>
        <v>4125.54</v>
      </c>
      <c r="P47" s="37">
        <f t="shared" si="3"/>
        <v>18746.37</v>
      </c>
      <c r="Q47" s="36">
        <f>'[1]Octubre ucef'!R46+'[1]Noviembre ucef'!N46+[1]Diciembre!L45</f>
        <v>0</v>
      </c>
      <c r="R47" s="36">
        <f>'[1]Octubre ucef'!S46+'[1]Noviembre ucef'!P46+[1]Diciembre!M45</f>
        <v>47959.09</v>
      </c>
      <c r="S47" s="36">
        <f>'[1]Noviembre ucef'!O46</f>
        <v>6004.05</v>
      </c>
      <c r="T47" s="36">
        <f t="shared" si="4"/>
        <v>53963.14</v>
      </c>
      <c r="U47" s="36">
        <f>'[1]Octubre ucef'!T46+'[1]Noviembre ucef'!R46+[1]Diciembre!N45</f>
        <v>73980.69</v>
      </c>
      <c r="V47" s="36">
        <f>'[1]Octubre ucef'!U46+'[1]Noviembre ucef'!T46+[1]Diciembre!O45</f>
        <v>20786</v>
      </c>
      <c r="W47" s="36">
        <f>'[1]Noviembre ucef'!S46</f>
        <v>0</v>
      </c>
      <c r="X47" s="36">
        <f t="shared" si="5"/>
        <v>20786</v>
      </c>
      <c r="Y47" s="38">
        <f t="shared" si="6"/>
        <v>3366240.6714444226</v>
      </c>
      <c r="Z47" s="39"/>
      <c r="AA47" s="40">
        <f>'[1]Octubre ucef'!X46+[1]Diciembre!R45</f>
        <v>305957.65000000002</v>
      </c>
      <c r="AB47" s="39">
        <f>'[1]Octubre ucef'!Y46+[1]Diciembre!S45</f>
        <v>63470.270000000004</v>
      </c>
      <c r="AC47" s="39">
        <f>'[1]Octubre ucef'!Z46+[1]Diciembre!T45</f>
        <v>2703.3999999999996</v>
      </c>
      <c r="AD47" s="39">
        <f t="shared" si="7"/>
        <v>372131.32000000007</v>
      </c>
    </row>
    <row r="48" spans="1:30" s="41" customFormat="1" ht="12.75" customHeight="1" x14ac:dyDescent="0.15">
      <c r="A48" s="34">
        <v>43</v>
      </c>
      <c r="B48" s="28" t="s">
        <v>70</v>
      </c>
      <c r="C48" s="36">
        <f>'[1]Octubre ucef'!D47+'[1]Noviembre ucef'!D47+[1]Diciembre!D46</f>
        <v>3083633.7902502627</v>
      </c>
      <c r="D48" s="36">
        <f>'[1]Octubre ucef'!E47+'[1]Noviembre ucef'!E47+[1]Diciembre!E46</f>
        <v>-119391.55</v>
      </c>
      <c r="E48" s="36">
        <f t="shared" si="0"/>
        <v>2964242.2402502629</v>
      </c>
      <c r="F48" s="36">
        <f>'[1]Octubre ucef'!G47+'[1]Noviembre ucef'!G47+[1]Diciembre!G46</f>
        <v>367328.58899780194</v>
      </c>
      <c r="G48" s="36">
        <f>'[1]Octubre ucef'!H47+'[1]Noviembre ucef'!H47</f>
        <v>-30882.93</v>
      </c>
      <c r="H48" s="36">
        <f t="shared" si="1"/>
        <v>336445.65899780195</v>
      </c>
      <c r="I48" s="36">
        <f>'[1]Octubre ucef'!J47+'[1]Noviembre ucef'!J47+[1]Diciembre!H46</f>
        <v>32224.9</v>
      </c>
      <c r="J48" s="36">
        <f>'[1]Octubre ucef'!K47</f>
        <v>962.93</v>
      </c>
      <c r="K48" s="36">
        <f t="shared" si="2"/>
        <v>33187.83</v>
      </c>
      <c r="L48" s="36">
        <f>'[1]Octubre ucef'!M47+'[1]Noviembre ucef'!K47+[1]Diciembre!I46</f>
        <v>16671.41</v>
      </c>
      <c r="M48" s="36">
        <f>'[1]Octubre ucef'!N47+'[1]Noviembre ucef'!L47+[1]Diciembre!J46</f>
        <v>5920.35</v>
      </c>
      <c r="N48" s="37">
        <f>'[1]Octubre ucef'!O47+'[1]Noviembre ucef'!M47+[1]Diciembre!K46</f>
        <v>13886.04</v>
      </c>
      <c r="O48" s="37">
        <f>'[1]Octubre ucef'!P47</f>
        <v>3918.21</v>
      </c>
      <c r="P48" s="37">
        <f t="shared" si="3"/>
        <v>17804.25</v>
      </c>
      <c r="Q48" s="36">
        <f>'[1]Octubre ucef'!R47+'[1]Noviembre ucef'!N47+[1]Diciembre!L46</f>
        <v>260671.08000000002</v>
      </c>
      <c r="R48" s="36">
        <f>'[1]Octubre ucef'!S47+'[1]Noviembre ucef'!P47+[1]Diciembre!M46</f>
        <v>46079.11</v>
      </c>
      <c r="S48" s="36">
        <f>'[1]Noviembre ucef'!O47</f>
        <v>5768.7</v>
      </c>
      <c r="T48" s="36">
        <f t="shared" si="4"/>
        <v>51847.81</v>
      </c>
      <c r="U48" s="36">
        <f>'[1]Octubre ucef'!T47+'[1]Noviembre ucef'!R47+[1]Diciembre!N46</f>
        <v>71080.679999999993</v>
      </c>
      <c r="V48" s="36">
        <f>'[1]Octubre ucef'!U47+'[1]Noviembre ucef'!T47+[1]Diciembre!O46</f>
        <v>0</v>
      </c>
      <c r="W48" s="36">
        <f>'[1]Noviembre ucef'!S47</f>
        <v>596</v>
      </c>
      <c r="X48" s="36">
        <f t="shared" si="5"/>
        <v>596</v>
      </c>
      <c r="Y48" s="38">
        <f t="shared" si="6"/>
        <v>3758467.3092480656</v>
      </c>
      <c r="Z48" s="39"/>
      <c r="AA48" s="40">
        <f>'[1]Octubre ucef'!X47+[1]Diciembre!R46</f>
        <v>212010.16999999998</v>
      </c>
      <c r="AB48" s="39">
        <f>'[1]Octubre ucef'!Y47+[1]Diciembre!S46</f>
        <v>44700.619999999995</v>
      </c>
      <c r="AC48" s="39">
        <f>'[1]Octubre ucef'!Z47+[1]Diciembre!T46</f>
        <v>2567.5299999999997</v>
      </c>
      <c r="AD48" s="39">
        <f t="shared" si="7"/>
        <v>259278.31999999998</v>
      </c>
    </row>
    <row r="49" spans="1:30" s="41" customFormat="1" ht="12.75" customHeight="1" x14ac:dyDescent="0.15">
      <c r="A49" s="34">
        <v>44</v>
      </c>
      <c r="B49" s="28" t="s">
        <v>71</v>
      </c>
      <c r="C49" s="36">
        <f>'[1]Octubre ucef'!D48+'[1]Noviembre ucef'!D48+[1]Diciembre!D47</f>
        <v>5780718.221951101</v>
      </c>
      <c r="D49" s="36">
        <f>'[1]Octubre ucef'!E48+'[1]Noviembre ucef'!E48+[1]Diciembre!E47</f>
        <v>-982023.63000000012</v>
      </c>
      <c r="E49" s="36">
        <f t="shared" si="0"/>
        <v>4798694.5919511011</v>
      </c>
      <c r="F49" s="36">
        <f>'[1]Octubre ucef'!G48+'[1]Noviembre ucef'!G48+[1]Diciembre!G47</f>
        <v>1300097.9207867144</v>
      </c>
      <c r="G49" s="36">
        <f>'[1]Octubre ucef'!H48+'[1]Noviembre ucef'!H48</f>
        <v>-721180.83000000007</v>
      </c>
      <c r="H49" s="36">
        <f t="shared" si="1"/>
        <v>578917.09078671434</v>
      </c>
      <c r="I49" s="36">
        <f>'[1]Octubre ucef'!J48+'[1]Noviembre ucef'!J48+[1]Diciembre!H47</f>
        <v>58628.4</v>
      </c>
      <c r="J49" s="36">
        <f>'[1]Octubre ucef'!K48</f>
        <v>7920.34</v>
      </c>
      <c r="K49" s="36">
        <f t="shared" si="2"/>
        <v>66548.740000000005</v>
      </c>
      <c r="L49" s="36">
        <f>'[1]Octubre ucef'!M48+'[1]Noviembre ucef'!K48+[1]Diciembre!I47</f>
        <v>35778</v>
      </c>
      <c r="M49" s="36">
        <f>'[1]Octubre ucef'!N48+'[1]Noviembre ucef'!L48+[1]Diciembre!J47</f>
        <v>10651.32</v>
      </c>
      <c r="N49" s="37">
        <f>'[1]Octubre ucef'!O48+'[1]Noviembre ucef'!M48+[1]Diciembre!K47</f>
        <v>35060.58</v>
      </c>
      <c r="O49" s="37">
        <f>'[1]Octubre ucef'!P48</f>
        <v>9893.01</v>
      </c>
      <c r="P49" s="37">
        <f t="shared" si="3"/>
        <v>44953.590000000004</v>
      </c>
      <c r="Q49" s="36">
        <f>'[1]Octubre ucef'!R48+'[1]Noviembre ucef'!N48+[1]Diciembre!L47</f>
        <v>0</v>
      </c>
      <c r="R49" s="36">
        <f>'[1]Octubre ucef'!S48+'[1]Noviembre ucef'!P48+[1]Diciembre!M47</f>
        <v>114917</v>
      </c>
      <c r="S49" s="36">
        <f>'[1]Noviembre ucef'!O48</f>
        <v>14386.59</v>
      </c>
      <c r="T49" s="36">
        <f t="shared" si="4"/>
        <v>129303.59</v>
      </c>
      <c r="U49" s="36">
        <f>'[1]Octubre ucef'!T48+'[1]Noviembre ucef'!R48+[1]Diciembre!N47</f>
        <v>177268.57</v>
      </c>
      <c r="V49" s="36">
        <f>'[1]Octubre ucef'!U48+'[1]Noviembre ucef'!T48+[1]Diciembre!O47</f>
        <v>53527</v>
      </c>
      <c r="W49" s="36">
        <f>'[1]Noviembre ucef'!S48</f>
        <v>0</v>
      </c>
      <c r="X49" s="36">
        <f t="shared" si="5"/>
        <v>53527</v>
      </c>
      <c r="Y49" s="38">
        <f t="shared" si="6"/>
        <v>5895642.4927378157</v>
      </c>
      <c r="Z49" s="39"/>
      <c r="AA49" s="40">
        <f>'[1]Octubre ucef'!X48+[1]Diciembre!R47</f>
        <v>1743833.69</v>
      </c>
      <c r="AB49" s="39">
        <f>'[1]Octubre ucef'!Y48+[1]Diciembre!S47</f>
        <v>1043852.38</v>
      </c>
      <c r="AC49" s="39">
        <f>'[1]Octubre ucef'!Z48+[1]Diciembre!T47</f>
        <v>6482.7000000000007</v>
      </c>
      <c r="AD49" s="39">
        <f t="shared" si="7"/>
        <v>2794168.77</v>
      </c>
    </row>
    <row r="50" spans="1:30" s="41" customFormat="1" ht="12.75" customHeight="1" x14ac:dyDescent="0.15">
      <c r="A50" s="34">
        <v>45</v>
      </c>
      <c r="B50" s="28" t="s">
        <v>72</v>
      </c>
      <c r="C50" s="36">
        <f>'[1]Octubre ucef'!D49+'[1]Noviembre ucef'!D49+[1]Diciembre!D48</f>
        <v>4312433.108618781</v>
      </c>
      <c r="D50" s="36">
        <f>'[1]Octubre ucef'!E49+'[1]Noviembre ucef'!E49+[1]Diciembre!E48</f>
        <v>-274923.17</v>
      </c>
      <c r="E50" s="36">
        <f t="shared" si="0"/>
        <v>4037509.938618781</v>
      </c>
      <c r="F50" s="36">
        <f>'[1]Octubre ucef'!G49+'[1]Noviembre ucef'!G49+[1]Diciembre!G48</f>
        <v>381508.98499305878</v>
      </c>
      <c r="G50" s="36">
        <f>'[1]Octubre ucef'!H49+'[1]Noviembre ucef'!H49</f>
        <v>-62732.639999999999</v>
      </c>
      <c r="H50" s="36">
        <f t="shared" si="1"/>
        <v>318776.34499305877</v>
      </c>
      <c r="I50" s="36">
        <f>'[1]Octubre ucef'!J49+'[1]Noviembre ucef'!J49+[1]Diciembre!H48</f>
        <v>50899.78</v>
      </c>
      <c r="J50" s="36">
        <f>'[1]Octubre ucef'!K49</f>
        <v>2217.35</v>
      </c>
      <c r="K50" s="36">
        <f t="shared" si="2"/>
        <v>53117.13</v>
      </c>
      <c r="L50" s="36">
        <f>'[1]Octubre ucef'!M49+'[1]Noviembre ucef'!K49+[1]Diciembre!I48</f>
        <v>22907.39</v>
      </c>
      <c r="M50" s="36">
        <f>'[1]Octubre ucef'!N49+'[1]Noviembre ucef'!L49+[1]Diciembre!J48</f>
        <v>7249.7999999999993</v>
      </c>
      <c r="N50" s="37">
        <f>'[1]Octubre ucef'!O49+'[1]Noviembre ucef'!M49+[1]Diciembre!K48</f>
        <v>6940.4400000000005</v>
      </c>
      <c r="O50" s="37">
        <f>'[1]Octubre ucef'!P49</f>
        <v>1958.38</v>
      </c>
      <c r="P50" s="37">
        <f t="shared" si="3"/>
        <v>8898.82</v>
      </c>
      <c r="Q50" s="36">
        <f>'[1]Octubre ucef'!R49+'[1]Noviembre ucef'!N49+[1]Diciembre!L48</f>
        <v>130287.14</v>
      </c>
      <c r="R50" s="36">
        <f>'[1]Octubre ucef'!S49+'[1]Noviembre ucef'!P49+[1]Diciembre!M48</f>
        <v>23653.55</v>
      </c>
      <c r="S50" s="36">
        <f>'[1]Noviembre ucef'!O49</f>
        <v>2961.22</v>
      </c>
      <c r="T50" s="36">
        <f t="shared" si="4"/>
        <v>26614.77</v>
      </c>
      <c r="U50" s="36">
        <f>'[1]Octubre ucef'!T49+'[1]Noviembre ucef'!R49+[1]Diciembre!N48</f>
        <v>36487.47</v>
      </c>
      <c r="V50" s="36">
        <f>'[1]Octubre ucef'!U49+'[1]Noviembre ucef'!T49+[1]Diciembre!O48</f>
        <v>0</v>
      </c>
      <c r="W50" s="36">
        <f>'[1]Noviembre ucef'!S49</f>
        <v>0</v>
      </c>
      <c r="X50" s="36">
        <f t="shared" si="5"/>
        <v>0</v>
      </c>
      <c r="Y50" s="38">
        <f t="shared" si="6"/>
        <v>4641848.8036118383</v>
      </c>
      <c r="Z50" s="39"/>
      <c r="AA50" s="40">
        <f>'[1]Octubre ucef'!X49+[1]Diciembre!R48</f>
        <v>488196.28</v>
      </c>
      <c r="AB50" s="39">
        <f>'[1]Octubre ucef'!Y49+[1]Diciembre!S48</f>
        <v>90800.530000000013</v>
      </c>
      <c r="AC50" s="39">
        <f>'[1]Octubre ucef'!Z49+[1]Diciembre!T48</f>
        <v>1283.29</v>
      </c>
      <c r="AD50" s="39">
        <f t="shared" si="7"/>
        <v>580280.10000000009</v>
      </c>
    </row>
    <row r="51" spans="1:30" s="41" customFormat="1" ht="12.75" customHeight="1" x14ac:dyDescent="0.15">
      <c r="A51" s="34">
        <v>46</v>
      </c>
      <c r="B51" s="28" t="s">
        <v>73</v>
      </c>
      <c r="C51" s="36">
        <f>'[1]Octubre ucef'!D50+'[1]Noviembre ucef'!D50+[1]Diciembre!D49</f>
        <v>8438704.3521818649</v>
      </c>
      <c r="D51" s="36">
        <f>'[1]Octubre ucef'!E50+'[1]Noviembre ucef'!E50+[1]Diciembre!E49</f>
        <v>-455001.88</v>
      </c>
      <c r="E51" s="36">
        <f t="shared" si="0"/>
        <v>7983702.472181865</v>
      </c>
      <c r="F51" s="36">
        <f>'[1]Octubre ucef'!G50+'[1]Noviembre ucef'!G50+[1]Diciembre!G49</f>
        <v>1322913.3250491121</v>
      </c>
      <c r="G51" s="36">
        <f>'[1]Octubre ucef'!H50+'[1]Noviembre ucef'!H50</f>
        <v>-115105.79999999999</v>
      </c>
      <c r="H51" s="36">
        <f t="shared" si="1"/>
        <v>1207807.525049112</v>
      </c>
      <c r="I51" s="36">
        <f>'[1]Octubre ucef'!J50+'[1]Noviembre ucef'!J50+[1]Diciembre!H49</f>
        <v>93959.07</v>
      </c>
      <c r="J51" s="36">
        <f>'[1]Octubre ucef'!K50</f>
        <v>3669.74</v>
      </c>
      <c r="K51" s="36">
        <f t="shared" si="2"/>
        <v>97628.810000000012</v>
      </c>
      <c r="L51" s="36">
        <f>'[1]Octubre ucef'!M50+'[1]Noviembre ucef'!K50+[1]Diciembre!I49</f>
        <v>45339.369999999995</v>
      </c>
      <c r="M51" s="36">
        <f>'[1]Octubre ucef'!N50+'[1]Noviembre ucef'!L50+[1]Diciembre!J49</f>
        <v>15162.150000000001</v>
      </c>
      <c r="N51" s="37">
        <f>'[1]Octubre ucef'!O50+'[1]Noviembre ucef'!M50+[1]Diciembre!K49</f>
        <v>50414.879999999997</v>
      </c>
      <c r="O51" s="37">
        <f>'[1]Octubre ucef'!P50</f>
        <v>14225.53</v>
      </c>
      <c r="P51" s="37">
        <f t="shared" si="3"/>
        <v>64640.409999999996</v>
      </c>
      <c r="Q51" s="36">
        <f>'[1]Octubre ucef'!R50+'[1]Noviembre ucef'!N50+[1]Diciembre!L49</f>
        <v>0</v>
      </c>
      <c r="R51" s="36">
        <f>'[1]Octubre ucef'!S50+'[1]Noviembre ucef'!P50+[1]Diciembre!M49</f>
        <v>161556.59999999998</v>
      </c>
      <c r="S51" s="36">
        <f>'[1]Noviembre ucef'!O50</f>
        <v>20225.46</v>
      </c>
      <c r="T51" s="36">
        <f t="shared" si="4"/>
        <v>181782.05999999997</v>
      </c>
      <c r="U51" s="36">
        <f>'[1]Octubre ucef'!T50+'[1]Noviembre ucef'!R50+[1]Diciembre!N49</f>
        <v>249213.87</v>
      </c>
      <c r="V51" s="36">
        <f>'[1]Octubre ucef'!U50+'[1]Noviembre ucef'!T50+[1]Diciembre!O49</f>
        <v>36294</v>
      </c>
      <c r="W51" s="36">
        <f>'[1]Noviembre ucef'!S50</f>
        <v>4018</v>
      </c>
      <c r="X51" s="36">
        <f t="shared" si="5"/>
        <v>40312</v>
      </c>
      <c r="Y51" s="38">
        <f t="shared" si="6"/>
        <v>9885588.6672309767</v>
      </c>
      <c r="Z51" s="39"/>
      <c r="AA51" s="40">
        <f>'[1]Octubre ucef'!X50+[1]Diciembre!R49</f>
        <v>807972.01</v>
      </c>
      <c r="AB51" s="39">
        <f>'[1]Octubre ucef'!Y50+[1]Diciembre!S49</f>
        <v>166606.57999999999</v>
      </c>
      <c r="AC51" s="39">
        <f>'[1]Octubre ucef'!Z50+[1]Diciembre!T49</f>
        <v>9321.7200000000012</v>
      </c>
      <c r="AD51" s="39">
        <f t="shared" si="7"/>
        <v>983900.30999999994</v>
      </c>
    </row>
    <row r="52" spans="1:30" s="41" customFormat="1" ht="12.75" customHeight="1" x14ac:dyDescent="0.15">
      <c r="A52" s="34">
        <v>47</v>
      </c>
      <c r="B52" s="28" t="s">
        <v>74</v>
      </c>
      <c r="C52" s="36">
        <f>'[1]Octubre ucef'!D51+'[1]Noviembre ucef'!D51+[1]Diciembre!D50</f>
        <v>4454391.8392251898</v>
      </c>
      <c r="D52" s="36">
        <f>'[1]Octubre ucef'!E51+'[1]Noviembre ucef'!E51+[1]Diciembre!E50</f>
        <v>-252369.31</v>
      </c>
      <c r="E52" s="36">
        <f t="shared" si="0"/>
        <v>4202022.5292251902</v>
      </c>
      <c r="F52" s="36">
        <f>'[1]Octubre ucef'!G51+'[1]Noviembre ucef'!G51+[1]Diciembre!G50</f>
        <v>575330.78056118207</v>
      </c>
      <c r="G52" s="36">
        <f>'[1]Octubre ucef'!H51+'[1]Noviembre ucef'!H51</f>
        <v>-330351.12</v>
      </c>
      <c r="H52" s="36">
        <f t="shared" si="1"/>
        <v>244979.66056118207</v>
      </c>
      <c r="I52" s="36">
        <f>'[1]Octubre ucef'!J51+'[1]Noviembre ucef'!J51+[1]Diciembre!H50</f>
        <v>50827.75</v>
      </c>
      <c r="J52" s="36">
        <f>'[1]Octubre ucef'!K51</f>
        <v>2035.44</v>
      </c>
      <c r="K52" s="36">
        <f t="shared" si="2"/>
        <v>52863.19</v>
      </c>
      <c r="L52" s="36">
        <f>'[1]Octubre ucef'!M51+'[1]Noviembre ucef'!K51+[1]Diciembre!I50</f>
        <v>23787.61</v>
      </c>
      <c r="M52" s="36">
        <f>'[1]Octubre ucef'!N51+'[1]Noviembre ucef'!L51+[1]Diciembre!J50</f>
        <v>7796.2199999999993</v>
      </c>
      <c r="N52" s="37">
        <f>'[1]Octubre ucef'!O51+'[1]Noviembre ucef'!M51+[1]Diciembre!K50</f>
        <v>26562.899999999998</v>
      </c>
      <c r="O52" s="37">
        <f>'[1]Octubre ucef'!P51</f>
        <v>7495.24</v>
      </c>
      <c r="P52" s="37">
        <f t="shared" si="3"/>
        <v>34058.14</v>
      </c>
      <c r="Q52" s="36">
        <f>'[1]Octubre ucef'!R51+'[1]Noviembre ucef'!N51+[1]Diciembre!L50</f>
        <v>0</v>
      </c>
      <c r="R52" s="36">
        <f>'[1]Octubre ucef'!S51+'[1]Noviembre ucef'!P51+[1]Diciembre!M50</f>
        <v>89868.17</v>
      </c>
      <c r="S52" s="36">
        <f>'[1]Noviembre ucef'!O51</f>
        <v>11250.7</v>
      </c>
      <c r="T52" s="36">
        <f t="shared" si="4"/>
        <v>101118.87</v>
      </c>
      <c r="U52" s="36">
        <f>'[1]Octubre ucef'!T51+'[1]Noviembre ucef'!R51+[1]Diciembre!N50</f>
        <v>138628.76999999999</v>
      </c>
      <c r="V52" s="36">
        <f>'[1]Octubre ucef'!U51+'[1]Noviembre ucef'!T51+[1]Diciembre!O50</f>
        <v>0</v>
      </c>
      <c r="W52" s="36">
        <f>'[1]Noviembre ucef'!S51</f>
        <v>0</v>
      </c>
      <c r="X52" s="36">
        <f t="shared" si="5"/>
        <v>0</v>
      </c>
      <c r="Y52" s="38">
        <f t="shared" si="6"/>
        <v>4805254.9897863725</v>
      </c>
      <c r="Z52" s="39"/>
      <c r="AA52" s="40">
        <f>'[1]Octubre ucef'!X51+[1]Diciembre!R50</f>
        <v>448146.14999999997</v>
      </c>
      <c r="AB52" s="39">
        <f>'[1]Octubre ucef'!Y51+[1]Diciembre!S50</f>
        <v>478157.19</v>
      </c>
      <c r="AC52" s="39">
        <f>'[1]Octubre ucef'!Z51+[1]Diciembre!T50</f>
        <v>4911.49</v>
      </c>
      <c r="AD52" s="39">
        <f t="shared" si="7"/>
        <v>931214.83</v>
      </c>
    </row>
    <row r="53" spans="1:30" s="41" customFormat="1" ht="12.75" customHeight="1" x14ac:dyDescent="0.15">
      <c r="A53" s="34">
        <v>48</v>
      </c>
      <c r="B53" s="28" t="s">
        <v>75</v>
      </c>
      <c r="C53" s="36">
        <f>'[1]Octubre ucef'!D52+'[1]Noviembre ucef'!D52+[1]Diciembre!D51</f>
        <v>7255678.7851934079</v>
      </c>
      <c r="D53" s="36">
        <f>'[1]Octubre ucef'!E52+'[1]Noviembre ucef'!E52+[1]Diciembre!E51</f>
        <v>-756222.45</v>
      </c>
      <c r="E53" s="36">
        <f t="shared" si="0"/>
        <v>6499456.3351934077</v>
      </c>
      <c r="F53" s="36">
        <f>'[1]Octubre ucef'!G52+'[1]Noviembre ucef'!G52+[1]Diciembre!G51</f>
        <v>902530.94134523685</v>
      </c>
      <c r="G53" s="36">
        <f>'[1]Octubre ucef'!H52+'[1]Noviembre ucef'!H52</f>
        <v>-176206.71</v>
      </c>
      <c r="H53" s="36">
        <f t="shared" si="1"/>
        <v>726324.23134523688</v>
      </c>
      <c r="I53" s="36">
        <f>'[1]Octubre ucef'!J52+'[1]Noviembre ucef'!J52+[1]Diciembre!H51</f>
        <v>74106.459999999992</v>
      </c>
      <c r="J53" s="36">
        <f>'[1]Octubre ucef'!K52</f>
        <v>6099.18</v>
      </c>
      <c r="K53" s="36">
        <f t="shared" si="2"/>
        <v>80205.639999999985</v>
      </c>
      <c r="L53" s="36">
        <f>'[1]Octubre ucef'!M52+'[1]Noviembre ucef'!K52+[1]Diciembre!I51</f>
        <v>42167.58</v>
      </c>
      <c r="M53" s="36">
        <f>'[1]Octubre ucef'!N52+'[1]Noviembre ucef'!L52+[1]Diciembre!J51</f>
        <v>13745.34</v>
      </c>
      <c r="N53" s="37">
        <f>'[1]Octubre ucef'!O52+'[1]Noviembre ucef'!M52+[1]Diciembre!K51</f>
        <v>27357</v>
      </c>
      <c r="O53" s="37">
        <f>'[1]Octubre ucef'!P52</f>
        <v>7719.3</v>
      </c>
      <c r="P53" s="37">
        <f t="shared" si="3"/>
        <v>35076.300000000003</v>
      </c>
      <c r="Q53" s="36">
        <f>'[1]Octubre ucef'!R52+'[1]Noviembre ucef'!N52+[1]Diciembre!L51</f>
        <v>513550.10000000003</v>
      </c>
      <c r="R53" s="36">
        <f>'[1]Octubre ucef'!S52+'[1]Noviembre ucef'!P52+[1]Diciembre!M51</f>
        <v>85025.5</v>
      </c>
      <c r="S53" s="36">
        <f>'[1]Noviembre ucef'!O52</f>
        <v>10644.44</v>
      </c>
      <c r="T53" s="36">
        <f t="shared" si="4"/>
        <v>95669.94</v>
      </c>
      <c r="U53" s="36">
        <f>'[1]Octubre ucef'!T52+'[1]Noviembre ucef'!R52+[1]Diciembre!N51</f>
        <v>131158.57</v>
      </c>
      <c r="V53" s="36">
        <f>'[1]Octubre ucef'!U52+'[1]Noviembre ucef'!T52+[1]Diciembre!O51</f>
        <v>68783</v>
      </c>
      <c r="W53" s="36">
        <f>'[1]Noviembre ucef'!S52</f>
        <v>0</v>
      </c>
      <c r="X53" s="36">
        <f t="shared" si="5"/>
        <v>68783</v>
      </c>
      <c r="Y53" s="38">
        <f t="shared" si="6"/>
        <v>8206137.0365386447</v>
      </c>
      <c r="Z53" s="39"/>
      <c r="AA53" s="40">
        <f>'[1]Octubre ucef'!X52+[1]Diciembre!R51</f>
        <v>1342866.06</v>
      </c>
      <c r="AB53" s="39">
        <f>'[1]Octubre ucef'!Y52+[1]Diciembre!S51</f>
        <v>255045.3</v>
      </c>
      <c r="AC53" s="39">
        <f>'[1]Octubre ucef'!Z52+[1]Diciembre!T51</f>
        <v>5058.32</v>
      </c>
      <c r="AD53" s="39">
        <f t="shared" si="7"/>
        <v>1602969.6800000002</v>
      </c>
    </row>
    <row r="54" spans="1:30" s="41" customFormat="1" ht="12.75" customHeight="1" x14ac:dyDescent="0.15">
      <c r="A54" s="34">
        <v>49</v>
      </c>
      <c r="B54" s="28" t="s">
        <v>76</v>
      </c>
      <c r="C54" s="36">
        <f>'[1]Octubre ucef'!D53+'[1]Noviembre ucef'!D53+[1]Diciembre!D52</f>
        <v>5719258.2073717089</v>
      </c>
      <c r="D54" s="36">
        <f>'[1]Octubre ucef'!E53+'[1]Noviembre ucef'!E53+[1]Diciembre!E52</f>
        <v>-232116.28999999998</v>
      </c>
      <c r="E54" s="36">
        <f t="shared" si="0"/>
        <v>5487141.9173717089</v>
      </c>
      <c r="F54" s="36">
        <f>'[1]Octubre ucef'!G53+'[1]Noviembre ucef'!G53+[1]Diciembre!G52</f>
        <v>523706.62434589386</v>
      </c>
      <c r="G54" s="36">
        <f>'[1]Octubre ucef'!H53+'[1]Noviembre ucef'!H53</f>
        <v>-63967.59</v>
      </c>
      <c r="H54" s="36">
        <f t="shared" si="1"/>
        <v>459739.03434589389</v>
      </c>
      <c r="I54" s="36">
        <f>'[1]Octubre ucef'!J53+'[1]Noviembre ucef'!J53+[1]Diciembre!H52</f>
        <v>71824.960000000006</v>
      </c>
      <c r="J54" s="36">
        <f>'[1]Octubre ucef'!K53</f>
        <v>1872.09</v>
      </c>
      <c r="K54" s="36">
        <f t="shared" si="2"/>
        <v>73697.05</v>
      </c>
      <c r="L54" s="36">
        <f>'[1]Octubre ucef'!M53+'[1]Noviembre ucef'!K53+[1]Diciembre!I52</f>
        <v>28897.02</v>
      </c>
      <c r="M54" s="36">
        <f>'[1]Octubre ucef'!N53+'[1]Noviembre ucef'!L53+[1]Diciembre!J52</f>
        <v>9056.7899999999991</v>
      </c>
      <c r="N54" s="37">
        <f>'[1]Octubre ucef'!O53+'[1]Noviembre ucef'!M53+[1]Diciembre!K52</f>
        <v>30794.97</v>
      </c>
      <c r="O54" s="37">
        <f>'[1]Octubre ucef'!P53</f>
        <v>8689.4</v>
      </c>
      <c r="P54" s="37">
        <f t="shared" si="3"/>
        <v>39484.370000000003</v>
      </c>
      <c r="Q54" s="36">
        <f>'[1]Octubre ucef'!R53+'[1]Noviembre ucef'!N53+[1]Diciembre!L52</f>
        <v>0</v>
      </c>
      <c r="R54" s="36">
        <f>'[1]Octubre ucef'!S53+'[1]Noviembre ucef'!P53+[1]Diciembre!M52</f>
        <v>108956.39</v>
      </c>
      <c r="S54" s="36">
        <f>'[1]Noviembre ucef'!O53</f>
        <v>13640.38</v>
      </c>
      <c r="T54" s="36">
        <f t="shared" si="4"/>
        <v>122596.77</v>
      </c>
      <c r="U54" s="36">
        <f>'[1]Octubre ucef'!T53+'[1]Noviembre ucef'!R53+[1]Diciembre!N52</f>
        <v>168073.87</v>
      </c>
      <c r="V54" s="36">
        <f>'[1]Octubre ucef'!U53+'[1]Noviembre ucef'!T53+[1]Diciembre!O52</f>
        <v>293646</v>
      </c>
      <c r="W54" s="36">
        <f>'[1]Noviembre ucef'!S53</f>
        <v>359</v>
      </c>
      <c r="X54" s="36">
        <f t="shared" si="5"/>
        <v>294005</v>
      </c>
      <c r="Y54" s="38">
        <f t="shared" si="6"/>
        <v>6682691.8217176022</v>
      </c>
      <c r="Z54" s="39"/>
      <c r="AA54" s="40">
        <f>'[1]Octubre ucef'!X53+[1]Diciembre!R52</f>
        <v>412181.75</v>
      </c>
      <c r="AB54" s="39">
        <f>'[1]Octubre ucef'!Y53+[1]Diciembre!S52</f>
        <v>92588.03</v>
      </c>
      <c r="AC54" s="39">
        <f>'[1]Octubre ucef'!Z53+[1]Diciembre!T52</f>
        <v>5694</v>
      </c>
      <c r="AD54" s="39">
        <f t="shared" si="7"/>
        <v>510463.78</v>
      </c>
    </row>
    <row r="55" spans="1:30" s="41" customFormat="1" ht="12.75" customHeight="1" x14ac:dyDescent="0.15">
      <c r="A55" s="34">
        <v>50</v>
      </c>
      <c r="B55" s="28" t="s">
        <v>77</v>
      </c>
      <c r="C55" s="36">
        <f>'[1]Octubre ucef'!D54+'[1]Noviembre ucef'!D54+[1]Diciembre!D53</f>
        <v>4329847.0142641542</v>
      </c>
      <c r="D55" s="36">
        <f>'[1]Octubre ucef'!E54+'[1]Noviembre ucef'!E54+[1]Diciembre!E53</f>
        <v>-66839.87</v>
      </c>
      <c r="E55" s="36">
        <f t="shared" si="0"/>
        <v>4263007.1442641541</v>
      </c>
      <c r="F55" s="36">
        <f>'[1]Octubre ucef'!G54+'[1]Noviembre ucef'!G54+[1]Diciembre!G53</f>
        <v>253482.84450973704</v>
      </c>
      <c r="G55" s="36">
        <f>'[1]Octubre ucef'!H54+'[1]Noviembre ucef'!H54</f>
        <v>-15802.920000000002</v>
      </c>
      <c r="H55" s="36">
        <f t="shared" si="1"/>
        <v>237679.92450973703</v>
      </c>
      <c r="I55" s="36">
        <f>'[1]Octubre ucef'!J54+'[1]Noviembre ucef'!J54+[1]Diciembre!H53</f>
        <v>47687.929999999993</v>
      </c>
      <c r="J55" s="36">
        <f>'[1]Octubre ucef'!K54</f>
        <v>539.09</v>
      </c>
      <c r="K55" s="36">
        <f t="shared" si="2"/>
        <v>48227.01999999999</v>
      </c>
      <c r="L55" s="36">
        <f>'[1]Octubre ucef'!M54+'[1]Noviembre ucef'!K54+[1]Diciembre!I53</f>
        <v>22426.77</v>
      </c>
      <c r="M55" s="36">
        <f>'[1]Octubre ucef'!N54+'[1]Noviembre ucef'!L54+[1]Diciembre!J53</f>
        <v>8022.87</v>
      </c>
      <c r="N55" s="37">
        <f>'[1]Octubre ucef'!O54+'[1]Noviembre ucef'!M54+[1]Diciembre!K53</f>
        <v>6335.8499999999995</v>
      </c>
      <c r="O55" s="37">
        <f>'[1]Octubre ucef'!P54</f>
        <v>1787.78</v>
      </c>
      <c r="P55" s="37">
        <f t="shared" si="3"/>
        <v>8123.6299999999992</v>
      </c>
      <c r="Q55" s="36">
        <f>'[1]Octubre ucef'!R54+'[1]Noviembre ucef'!N54+[1]Diciembre!L53</f>
        <v>0</v>
      </c>
      <c r="R55" s="36">
        <f>'[1]Octubre ucef'!S54+'[1]Noviembre ucef'!P54+[1]Diciembre!M53</f>
        <v>20401.68</v>
      </c>
      <c r="S55" s="36">
        <f>'[1]Noviembre ucef'!O54</f>
        <v>2554.11</v>
      </c>
      <c r="T55" s="36">
        <f t="shared" si="4"/>
        <v>22955.79</v>
      </c>
      <c r="U55" s="36">
        <f>'[1]Octubre ucef'!T54+'[1]Noviembre ucef'!R54+[1]Diciembre!N53</f>
        <v>31471.200000000001</v>
      </c>
      <c r="V55" s="36">
        <f>'[1]Octubre ucef'!U54+'[1]Noviembre ucef'!T54+[1]Diciembre!O53</f>
        <v>0</v>
      </c>
      <c r="W55" s="36">
        <f>'[1]Noviembre ucef'!S54</f>
        <v>0</v>
      </c>
      <c r="X55" s="36">
        <f t="shared" si="5"/>
        <v>0</v>
      </c>
      <c r="Y55" s="38">
        <f t="shared" si="6"/>
        <v>4641914.3487738902</v>
      </c>
      <c r="Z55" s="39"/>
      <c r="AA55" s="40">
        <f>'[1]Octubre ucef'!X54+[1]Diciembre!R53</f>
        <v>118691.24</v>
      </c>
      <c r="AB55" s="39">
        <f>'[1]Octubre ucef'!Y54+[1]Diciembre!S53</f>
        <v>22873.5</v>
      </c>
      <c r="AC55" s="39">
        <f>'[1]Octubre ucef'!Z54+[1]Diciembre!T53</f>
        <v>1171.5</v>
      </c>
      <c r="AD55" s="39">
        <f t="shared" si="7"/>
        <v>142736.24</v>
      </c>
    </row>
    <row r="56" spans="1:30" s="41" customFormat="1" ht="12.75" customHeight="1" x14ac:dyDescent="0.15">
      <c r="A56" s="34">
        <v>51</v>
      </c>
      <c r="B56" s="28" t="s">
        <v>78</v>
      </c>
      <c r="C56" s="36">
        <f>'[1]Octubre ucef'!D55+'[1]Noviembre ucef'!D55+[1]Diciembre!D54</f>
        <v>8925996.9874745812</v>
      </c>
      <c r="D56" s="36">
        <f>'[1]Octubre ucef'!E55+'[1]Noviembre ucef'!E55+[1]Diciembre!E54</f>
        <v>-614862.56000000006</v>
      </c>
      <c r="E56" s="36">
        <f t="shared" si="0"/>
        <v>8311134.4274745807</v>
      </c>
      <c r="F56" s="36">
        <f>'[1]Octubre ucef'!G55+'[1]Noviembre ucef'!G55+[1]Diciembre!G54</f>
        <v>1283346.4358642367</v>
      </c>
      <c r="G56" s="36">
        <f>'[1]Octubre ucef'!H55+'[1]Noviembre ucef'!H55</f>
        <v>-148994.49</v>
      </c>
      <c r="H56" s="36">
        <f t="shared" si="1"/>
        <v>1134351.9458642367</v>
      </c>
      <c r="I56" s="36">
        <f>'[1]Octubre ucef'!J55+'[1]Noviembre ucef'!J55+[1]Diciembre!H54</f>
        <v>97294.56</v>
      </c>
      <c r="J56" s="36">
        <f>'[1]Octubre ucef'!K55</f>
        <v>4959.07</v>
      </c>
      <c r="K56" s="36">
        <f t="shared" si="2"/>
        <v>102253.63</v>
      </c>
      <c r="L56" s="36">
        <f>'[1]Octubre ucef'!M55+'[1]Noviembre ucef'!K55+[1]Diciembre!I54</f>
        <v>49061.61</v>
      </c>
      <c r="M56" s="36">
        <f>'[1]Octubre ucef'!N55+'[1]Noviembre ucef'!L55+[1]Diciembre!J54</f>
        <v>16240.77</v>
      </c>
      <c r="N56" s="37">
        <f>'[1]Octubre ucef'!O55+'[1]Noviembre ucef'!M55+[1]Diciembre!K54</f>
        <v>61788.479999999996</v>
      </c>
      <c r="O56" s="37">
        <f>'[1]Octubre ucef'!P55</f>
        <v>17434.810000000001</v>
      </c>
      <c r="P56" s="37">
        <f t="shared" si="3"/>
        <v>79223.289999999994</v>
      </c>
      <c r="Q56" s="36">
        <f>'[1]Octubre ucef'!R55+'[1]Noviembre ucef'!N55+[1]Diciembre!L54</f>
        <v>0</v>
      </c>
      <c r="R56" s="36">
        <f>'[1]Octubre ucef'!S55+'[1]Noviembre ucef'!P55+[1]Diciembre!M54</f>
        <v>197313.8</v>
      </c>
      <c r="S56" s="36">
        <f>'[1]Noviembre ucef'!O55</f>
        <v>24701.95</v>
      </c>
      <c r="T56" s="36">
        <f t="shared" si="4"/>
        <v>222015.75</v>
      </c>
      <c r="U56" s="36">
        <f>'[1]Octubre ucef'!T55+'[1]Noviembre ucef'!R55+[1]Diciembre!N54</f>
        <v>304372.19</v>
      </c>
      <c r="V56" s="36">
        <f>'[1]Octubre ucef'!U55+'[1]Noviembre ucef'!T55+[1]Diciembre!O54</f>
        <v>2371553</v>
      </c>
      <c r="W56" s="36">
        <f>'[1]Noviembre ucef'!S55</f>
        <v>35220</v>
      </c>
      <c r="X56" s="36">
        <f t="shared" si="5"/>
        <v>2406773</v>
      </c>
      <c r="Y56" s="38">
        <f t="shared" si="6"/>
        <v>12625426.613338815</v>
      </c>
      <c r="Z56" s="39"/>
      <c r="AA56" s="40">
        <f>'[1]Octubre ucef'!X55+[1]Diciembre!R54</f>
        <v>1091845.47</v>
      </c>
      <c r="AB56" s="39">
        <f>'[1]Octubre ucef'!Y55+[1]Diciembre!S54</f>
        <v>215657.80000000002</v>
      </c>
      <c r="AC56" s="39">
        <f>'[1]Octubre ucef'!Z55+[1]Diciembre!T54</f>
        <v>11424.710000000001</v>
      </c>
      <c r="AD56" s="39">
        <f t="shared" si="7"/>
        <v>1318927.98</v>
      </c>
    </row>
    <row r="57" spans="1:30" s="41" customFormat="1" ht="12.75" customHeight="1" x14ac:dyDescent="0.15">
      <c r="A57" s="34">
        <v>52</v>
      </c>
      <c r="B57" s="28" t="s">
        <v>79</v>
      </c>
      <c r="C57" s="36">
        <f>'[1]Octubre ucef'!D56+'[1]Noviembre ucef'!D56+[1]Diciembre!D55</f>
        <v>16207706.423656451</v>
      </c>
      <c r="D57" s="36">
        <f>'[1]Octubre ucef'!E56+'[1]Noviembre ucef'!E56+[1]Diciembre!E55</f>
        <v>-1255665.24</v>
      </c>
      <c r="E57" s="36">
        <f t="shared" si="0"/>
        <v>14952041.18365645</v>
      </c>
      <c r="F57" s="36">
        <f>'[1]Octubre ucef'!G56+'[1]Noviembre ucef'!G56+[1]Diciembre!G55</f>
        <v>3276066.4178968715</v>
      </c>
      <c r="G57" s="36">
        <f>'[1]Octubre ucef'!H56+'[1]Noviembre ucef'!H56</f>
        <v>-337500.39</v>
      </c>
      <c r="H57" s="36">
        <f t="shared" si="1"/>
        <v>2938566.0278968713</v>
      </c>
      <c r="I57" s="36">
        <f>'[1]Octubre ucef'!J56+'[1]Noviembre ucef'!J56+[1]Diciembre!H55</f>
        <v>186333.58</v>
      </c>
      <c r="J57" s="36">
        <f>'[1]Octubre ucef'!K56</f>
        <v>10127.35</v>
      </c>
      <c r="K57" s="36">
        <f t="shared" si="2"/>
        <v>196460.93</v>
      </c>
      <c r="L57" s="36">
        <f>'[1]Octubre ucef'!M56+'[1]Noviembre ucef'!K56+[1]Diciembre!I55</f>
        <v>88189.48000000001</v>
      </c>
      <c r="M57" s="36">
        <f>'[1]Octubre ucef'!N56+'[1]Noviembre ucef'!L56+[1]Diciembre!J55</f>
        <v>27821.489999999998</v>
      </c>
      <c r="N57" s="37">
        <f>'[1]Octubre ucef'!O56+'[1]Noviembre ucef'!M56+[1]Diciembre!K55</f>
        <v>3408276</v>
      </c>
      <c r="O57" s="37">
        <f>'[1]Octubre ucef'!P56</f>
        <v>961710.63</v>
      </c>
      <c r="P57" s="37">
        <f t="shared" si="3"/>
        <v>4369986.63</v>
      </c>
      <c r="Q57" s="36">
        <f>'[1]Octubre ucef'!R56+'[1]Noviembre ucef'!N56+[1]Diciembre!L55</f>
        <v>0</v>
      </c>
      <c r="R57" s="36">
        <f>'[1]Octubre ucef'!S56+'[1]Noviembre ucef'!P56+[1]Diciembre!M55</f>
        <v>570845.29</v>
      </c>
      <c r="S57" s="36">
        <f>'[1]Noviembre ucef'!O56</f>
        <v>71464.800000000003</v>
      </c>
      <c r="T57" s="36">
        <f t="shared" si="4"/>
        <v>642310.09000000008</v>
      </c>
      <c r="U57" s="36">
        <f>'[1]Octubre ucef'!T56+'[1]Noviembre ucef'!R56+[1]Diciembre!N55</f>
        <v>880574.09000000008</v>
      </c>
      <c r="V57" s="36">
        <f>'[1]Octubre ucef'!U56+'[1]Noviembre ucef'!T56+[1]Diciembre!O55</f>
        <v>1279810</v>
      </c>
      <c r="W57" s="36">
        <f>'[1]Noviembre ucef'!S56</f>
        <v>18640</v>
      </c>
      <c r="X57" s="36">
        <f t="shared" si="5"/>
        <v>1298450</v>
      </c>
      <c r="Y57" s="38">
        <f t="shared" si="6"/>
        <v>25394399.921553317</v>
      </c>
      <c r="Z57" s="39"/>
      <c r="AA57" s="40">
        <f>'[1]Octubre ucef'!X56+[1]Diciembre!R55</f>
        <v>2229754.2400000002</v>
      </c>
      <c r="AB57" s="39">
        <f>'[1]Octubre ucef'!Y56+[1]Diciembre!S55</f>
        <v>488505.22000000003</v>
      </c>
      <c r="AC57" s="39">
        <f>'[1]Octubre ucef'!Z56+[1]Diciembre!T55</f>
        <v>630191.12</v>
      </c>
      <c r="AD57" s="39">
        <f t="shared" si="7"/>
        <v>3348450.5800000005</v>
      </c>
    </row>
    <row r="58" spans="1:30" s="41" customFormat="1" ht="12.75" customHeight="1" x14ac:dyDescent="0.15">
      <c r="A58" s="34">
        <v>53</v>
      </c>
      <c r="B58" s="28" t="s">
        <v>80</v>
      </c>
      <c r="C58" s="36">
        <f>'[1]Octubre ucef'!D57+'[1]Noviembre ucef'!D57+[1]Diciembre!D56</f>
        <v>2604567.2188742403</v>
      </c>
      <c r="D58" s="36">
        <f>'[1]Octubre ucef'!E57+'[1]Noviembre ucef'!E57+[1]Diciembre!E56</f>
        <v>-75454.759999999995</v>
      </c>
      <c r="E58" s="36">
        <f t="shared" si="0"/>
        <v>2529112.4588742405</v>
      </c>
      <c r="F58" s="36">
        <f>'[1]Octubre ucef'!G57+'[1]Noviembre ucef'!G57+[1]Diciembre!G56</f>
        <v>386493.98613613064</v>
      </c>
      <c r="G58" s="36">
        <f>'[1]Octubre ucef'!H57+'[1]Noviembre ucef'!H57</f>
        <v>-20798.579999999998</v>
      </c>
      <c r="H58" s="36">
        <f t="shared" si="1"/>
        <v>365695.40613613062</v>
      </c>
      <c r="I58" s="36">
        <f>'[1]Octubre ucef'!J57+'[1]Noviembre ucef'!J57+[1]Diciembre!H56</f>
        <v>26414.29</v>
      </c>
      <c r="J58" s="36">
        <f>'[1]Octubre ucef'!K57</f>
        <v>608.57000000000005</v>
      </c>
      <c r="K58" s="36">
        <f t="shared" si="2"/>
        <v>27022.86</v>
      </c>
      <c r="L58" s="36">
        <f>'[1]Octubre ucef'!M57+'[1]Noviembre ucef'!K57+[1]Diciembre!I56</f>
        <v>14079.1</v>
      </c>
      <c r="M58" s="36">
        <f>'[1]Octubre ucef'!N57+'[1]Noviembre ucef'!L57+[1]Diciembre!J56</f>
        <v>5152.6499999999996</v>
      </c>
      <c r="N58" s="37">
        <f>'[1]Octubre ucef'!O57+'[1]Noviembre ucef'!M57+[1]Diciembre!K56</f>
        <v>10014.900000000001</v>
      </c>
      <c r="O58" s="37">
        <f>'[1]Octubre ucef'!P57</f>
        <v>2825.9</v>
      </c>
      <c r="P58" s="37">
        <f t="shared" si="3"/>
        <v>12840.800000000001</v>
      </c>
      <c r="Q58" s="36">
        <f>'[1]Octubre ucef'!R57+'[1]Noviembre ucef'!N57+[1]Diciembre!L56</f>
        <v>0</v>
      </c>
      <c r="R58" s="36">
        <f>'[1]Octubre ucef'!S57+'[1]Noviembre ucef'!P57+[1]Diciembre!M56</f>
        <v>32338.53</v>
      </c>
      <c r="S58" s="36">
        <f>'[1]Noviembre ucef'!O57</f>
        <v>4048.5</v>
      </c>
      <c r="T58" s="36">
        <f t="shared" si="4"/>
        <v>36387.03</v>
      </c>
      <c r="U58" s="36">
        <f>'[1]Octubre ucef'!T57+'[1]Noviembre ucef'!R57+[1]Diciembre!N56</f>
        <v>49884.75</v>
      </c>
      <c r="V58" s="36">
        <f>'[1]Octubre ucef'!U57+'[1]Noviembre ucef'!T57+[1]Diciembre!O56</f>
        <v>0</v>
      </c>
      <c r="W58" s="36">
        <f>'[1]Noviembre ucef'!S57</f>
        <v>1544</v>
      </c>
      <c r="X58" s="36">
        <f t="shared" si="5"/>
        <v>1544</v>
      </c>
      <c r="Y58" s="38">
        <f t="shared" si="6"/>
        <v>3041719.0550103704</v>
      </c>
      <c r="Z58" s="39"/>
      <c r="AA58" s="40">
        <f>'[1]Octubre ucef'!X57+[1]Diciembre!R56</f>
        <v>133989.19</v>
      </c>
      <c r="AB58" s="39">
        <f>'[1]Octubre ucef'!Y57+[1]Diciembre!S56</f>
        <v>30104.300000000003</v>
      </c>
      <c r="AC58" s="39">
        <f>'[1]Octubre ucef'!Z57+[1]Diciembre!T56</f>
        <v>1851.76</v>
      </c>
      <c r="AD58" s="39">
        <f t="shared" si="7"/>
        <v>165945.25</v>
      </c>
    </row>
    <row r="59" spans="1:30" s="41" customFormat="1" ht="12.75" customHeight="1" x14ac:dyDescent="0.15">
      <c r="A59" s="34">
        <v>54</v>
      </c>
      <c r="B59" s="28" t="s">
        <v>81</v>
      </c>
      <c r="C59" s="36">
        <f>'[1]Octubre ucef'!D58+'[1]Noviembre ucef'!D58+[1]Diciembre!D57</f>
        <v>6441440.9960207213</v>
      </c>
      <c r="D59" s="36">
        <f>'[1]Octubre ucef'!E58+'[1]Noviembre ucef'!E58+[1]Diciembre!E57</f>
        <v>-666943.25</v>
      </c>
      <c r="E59" s="36">
        <f t="shared" si="0"/>
        <v>5774497.7460207213</v>
      </c>
      <c r="F59" s="36">
        <f>'[1]Octubre ucef'!G58+'[1]Noviembre ucef'!G58+[1]Diciembre!G57</f>
        <v>1037465.0605896215</v>
      </c>
      <c r="G59" s="36">
        <f>'[1]Octubre ucef'!H58+'[1]Noviembre ucef'!H58</f>
        <v>-161393.40000000002</v>
      </c>
      <c r="H59" s="36">
        <f t="shared" si="1"/>
        <v>876071.66058962152</v>
      </c>
      <c r="I59" s="36">
        <f>'[1]Octubre ucef'!J58+'[1]Noviembre ucef'!J58+[1]Diciembre!H57</f>
        <v>68663.14</v>
      </c>
      <c r="J59" s="36">
        <f>'[1]Octubre ucef'!K58</f>
        <v>5379.12</v>
      </c>
      <c r="K59" s="36">
        <f t="shared" si="2"/>
        <v>74042.259999999995</v>
      </c>
      <c r="L59" s="36">
        <f>'[1]Octubre ucef'!M58+'[1]Noviembre ucef'!K58+[1]Diciembre!I57</f>
        <v>36914.589999999997</v>
      </c>
      <c r="M59" s="36">
        <f>'[1]Octubre ucef'!N58+'[1]Noviembre ucef'!L58+[1]Diciembre!J57</f>
        <v>11751.119999999999</v>
      </c>
      <c r="N59" s="37">
        <f>'[1]Octubre ucef'!O58+'[1]Noviembre ucef'!M58+[1]Diciembre!K57</f>
        <v>37691.58</v>
      </c>
      <c r="O59" s="37">
        <f>'[1]Octubre ucef'!P58</f>
        <v>10635.41</v>
      </c>
      <c r="P59" s="37">
        <f t="shared" si="3"/>
        <v>48326.990000000005</v>
      </c>
      <c r="Q59" s="36">
        <f>'[1]Octubre ucef'!R58+'[1]Noviembre ucef'!N58+[1]Diciembre!L57</f>
        <v>0</v>
      </c>
      <c r="R59" s="36">
        <f>'[1]Octubre ucef'!S58+'[1]Noviembre ucef'!P58+[1]Diciembre!M57</f>
        <v>128143.53</v>
      </c>
      <c r="S59" s="36">
        <f>'[1]Noviembre ucef'!O58</f>
        <v>16042.44</v>
      </c>
      <c r="T59" s="36">
        <f t="shared" si="4"/>
        <v>144185.97</v>
      </c>
      <c r="U59" s="36">
        <f>'[1]Octubre ucef'!T58+'[1]Noviembre ucef'!R58+[1]Diciembre!N57</f>
        <v>197671.55</v>
      </c>
      <c r="V59" s="36">
        <f>'[1]Octubre ucef'!U58+'[1]Noviembre ucef'!T58+[1]Diciembre!O57</f>
        <v>1232679</v>
      </c>
      <c r="W59" s="36">
        <f>'[1]Noviembre ucef'!S58</f>
        <v>154652</v>
      </c>
      <c r="X59" s="36">
        <f t="shared" si="5"/>
        <v>1387331</v>
      </c>
      <c r="Y59" s="38">
        <f t="shared" si="6"/>
        <v>8550792.8866103422</v>
      </c>
      <c r="Z59" s="39"/>
      <c r="AA59" s="40">
        <f>'[1]Octubre ucef'!X58+[1]Diciembre!R57</f>
        <v>1184328.03</v>
      </c>
      <c r="AB59" s="39">
        <f>'[1]Octubre ucef'!Y58+[1]Diciembre!S57</f>
        <v>233604.22</v>
      </c>
      <c r="AC59" s="39">
        <f>'[1]Octubre ucef'!Z58+[1]Diciembre!T57</f>
        <v>6969.19</v>
      </c>
      <c r="AD59" s="39">
        <f t="shared" si="7"/>
        <v>1424901.44</v>
      </c>
    </row>
    <row r="60" spans="1:30" s="41" customFormat="1" ht="12.75" customHeight="1" x14ac:dyDescent="0.15">
      <c r="A60" s="34">
        <v>55</v>
      </c>
      <c r="B60" s="28" t="s">
        <v>82</v>
      </c>
      <c r="C60" s="36">
        <f>'[1]Octubre ucef'!D59+'[1]Noviembre ucef'!D59+[1]Diciembre!D58</f>
        <v>2517213.4173636176</v>
      </c>
      <c r="D60" s="36">
        <f>'[1]Octubre ucef'!E59+'[1]Noviembre ucef'!E59+[1]Diciembre!E58</f>
        <v>-66800.39</v>
      </c>
      <c r="E60" s="36">
        <f t="shared" si="0"/>
        <v>2450413.0273636174</v>
      </c>
      <c r="F60" s="36">
        <f>'[1]Octubre ucef'!G59+'[1]Noviembre ucef'!G59+[1]Diciembre!G58</f>
        <v>191352.88067602634</v>
      </c>
      <c r="G60" s="36">
        <f>'[1]Octubre ucef'!H59+'[1]Noviembre ucef'!H59</f>
        <v>-16900.77</v>
      </c>
      <c r="H60" s="36">
        <f t="shared" si="1"/>
        <v>174452.11067602635</v>
      </c>
      <c r="I60" s="36">
        <f>'[1]Octubre ucef'!J59+'[1]Noviembre ucef'!J59+[1]Diciembre!H58</f>
        <v>24861.42</v>
      </c>
      <c r="J60" s="36">
        <f>'[1]Octubre ucef'!K59</f>
        <v>538.77</v>
      </c>
      <c r="K60" s="36">
        <f t="shared" si="2"/>
        <v>25400.19</v>
      </c>
      <c r="L60" s="36">
        <f>'[1]Octubre ucef'!M59+'[1]Noviembre ucef'!K59+[1]Diciembre!I58</f>
        <v>13688.08</v>
      </c>
      <c r="M60" s="36">
        <f>'[1]Octubre ucef'!N59+'[1]Noviembre ucef'!L59+[1]Diciembre!J58</f>
        <v>5091.6000000000004</v>
      </c>
      <c r="N60" s="37">
        <f>'[1]Octubre ucef'!O59+'[1]Noviembre ucef'!M59+[1]Diciembre!K58</f>
        <v>7403.2199999999993</v>
      </c>
      <c r="O60" s="37">
        <f>'[1]Octubre ucef'!P59</f>
        <v>2088.96</v>
      </c>
      <c r="P60" s="37">
        <f t="shared" si="3"/>
        <v>9492.18</v>
      </c>
      <c r="Q60" s="36">
        <f>'[1]Octubre ucef'!R59+'[1]Noviembre ucef'!N59+[1]Diciembre!L58</f>
        <v>0</v>
      </c>
      <c r="R60" s="36">
        <f>'[1]Octubre ucef'!S59+'[1]Noviembre ucef'!P59+[1]Diciembre!M58</f>
        <v>22982.54</v>
      </c>
      <c r="S60" s="36">
        <f>'[1]Noviembre ucef'!O59</f>
        <v>2877.21</v>
      </c>
      <c r="T60" s="36">
        <f t="shared" si="4"/>
        <v>25859.75</v>
      </c>
      <c r="U60" s="36">
        <f>'[1]Octubre ucef'!T59+'[1]Noviembre ucef'!R59+[1]Diciembre!N58</f>
        <v>35452.39</v>
      </c>
      <c r="V60" s="36">
        <f>'[1]Octubre ucef'!U59+'[1]Noviembre ucef'!T59+[1]Diciembre!O58</f>
        <v>0</v>
      </c>
      <c r="W60" s="36">
        <f>'[1]Noviembre ucef'!S59</f>
        <v>0</v>
      </c>
      <c r="X60" s="36">
        <f t="shared" si="5"/>
        <v>0</v>
      </c>
      <c r="Y60" s="38">
        <f t="shared" si="6"/>
        <v>2739849.3280396443</v>
      </c>
      <c r="Z60" s="39"/>
      <c r="AA60" s="40">
        <f>'[1]Octubre ucef'!X59+[1]Diciembre!R58</f>
        <v>118621.16</v>
      </c>
      <c r="AB60" s="39">
        <f>'[1]Octubre ucef'!Y59+[1]Diciembre!S58</f>
        <v>24462.539999999997</v>
      </c>
      <c r="AC60" s="39">
        <f>'[1]Octubre ucef'!Z59+[1]Diciembre!T58</f>
        <v>1368.8500000000001</v>
      </c>
      <c r="AD60" s="39">
        <f t="shared" si="7"/>
        <v>144452.55000000002</v>
      </c>
    </row>
    <row r="61" spans="1:30" s="41" customFormat="1" ht="12.75" customHeight="1" x14ac:dyDescent="0.15">
      <c r="A61" s="34">
        <v>56</v>
      </c>
      <c r="B61" s="28" t="s">
        <v>83</v>
      </c>
      <c r="C61" s="36">
        <f>'[1]Octubre ucef'!D60+'[1]Noviembre ucef'!D60+[1]Diciembre!D59</f>
        <v>2362155.3463114309</v>
      </c>
      <c r="D61" s="36">
        <f>'[1]Octubre ucef'!E60+'[1]Noviembre ucef'!E60+[1]Diciembre!E59</f>
        <v>-115634.5</v>
      </c>
      <c r="E61" s="36">
        <f t="shared" si="0"/>
        <v>2246520.8463114309</v>
      </c>
      <c r="F61" s="36">
        <f>'[1]Octubre ucef'!G60+'[1]Noviembre ucef'!G60+[1]Diciembre!G59</f>
        <v>208300.43061359588</v>
      </c>
      <c r="G61" s="36">
        <f>'[1]Octubre ucef'!H60+'[1]Noviembre ucef'!H60</f>
        <v>-31873.83</v>
      </c>
      <c r="H61" s="36">
        <f t="shared" si="1"/>
        <v>176426.60061359586</v>
      </c>
      <c r="I61" s="36">
        <f>'[1]Octubre ucef'!J60+'[1]Noviembre ucef'!J60+[1]Diciembre!H59</f>
        <v>21204.940000000002</v>
      </c>
      <c r="J61" s="36">
        <f>'[1]Octubre ucef'!K60</f>
        <v>932.63</v>
      </c>
      <c r="K61" s="36">
        <f t="shared" si="2"/>
        <v>22137.570000000003</v>
      </c>
      <c r="L61" s="36">
        <f>'[1]Octubre ucef'!M60+'[1]Noviembre ucef'!K60+[1]Diciembre!I59</f>
        <v>13506.55</v>
      </c>
      <c r="M61" s="36">
        <f>'[1]Octubre ucef'!N60+'[1]Noviembre ucef'!L60+[1]Diciembre!J59</f>
        <v>5064.24</v>
      </c>
      <c r="N61" s="37">
        <f>'[1]Octubre ucef'!O60+'[1]Noviembre ucef'!M60+[1]Diciembre!K59</f>
        <v>392663.79</v>
      </c>
      <c r="O61" s="37">
        <f>'[1]Octubre ucef'!P60</f>
        <v>110797.64</v>
      </c>
      <c r="P61" s="37">
        <f t="shared" si="3"/>
        <v>503461.43</v>
      </c>
      <c r="Q61" s="36">
        <f>'[1]Octubre ucef'!R60+'[1]Noviembre ucef'!N60+[1]Diciembre!L59</f>
        <v>0</v>
      </c>
      <c r="R61" s="36">
        <f>'[1]Octubre ucef'!S60+'[1]Noviembre ucef'!P60+[1]Diciembre!M59</f>
        <v>59361.510000000009</v>
      </c>
      <c r="S61" s="36">
        <f>'[1]Noviembre ucef'!O60</f>
        <v>7431.54</v>
      </c>
      <c r="T61" s="36">
        <f t="shared" si="4"/>
        <v>66793.05</v>
      </c>
      <c r="U61" s="36">
        <f>'[1]Octubre ucef'!T60+'[1]Noviembre ucef'!R60+[1]Diciembre!N59</f>
        <v>91569.84</v>
      </c>
      <c r="V61" s="36">
        <f>'[1]Octubre ucef'!U60+'[1]Noviembre ucef'!T60+[1]Diciembre!O59</f>
        <v>0</v>
      </c>
      <c r="W61" s="36">
        <f>'[1]Noviembre ucef'!S60</f>
        <v>0</v>
      </c>
      <c r="X61" s="36">
        <f t="shared" si="5"/>
        <v>0</v>
      </c>
      <c r="Y61" s="38">
        <f t="shared" si="6"/>
        <v>3125480.1269250265</v>
      </c>
      <c r="Z61" s="39"/>
      <c r="AA61" s="40">
        <f>'[1]Octubre ucef'!X60+[1]Diciembre!R59</f>
        <v>205338.58000000002</v>
      </c>
      <c r="AB61" s="39">
        <f>'[1]Octubre ucef'!Y60+[1]Diciembre!S59</f>
        <v>46134.87</v>
      </c>
      <c r="AC61" s="39">
        <f>'[1]Octubre ucef'!Z60+[1]Diciembre!T59</f>
        <v>72603.64</v>
      </c>
      <c r="AD61" s="39">
        <f t="shared" si="7"/>
        <v>324077.09000000003</v>
      </c>
    </row>
    <row r="62" spans="1:30" s="41" customFormat="1" ht="12.75" customHeight="1" x14ac:dyDescent="0.15">
      <c r="A62" s="34">
        <v>57</v>
      </c>
      <c r="B62" s="28" t="s">
        <v>84</v>
      </c>
      <c r="C62" s="36">
        <f>'[1]Octubre ucef'!D61+'[1]Noviembre ucef'!D61+[1]Diciembre!D60</f>
        <v>11405412.582311265</v>
      </c>
      <c r="D62" s="36">
        <f>'[1]Octubre ucef'!E61+'[1]Noviembre ucef'!E61+[1]Diciembre!E60</f>
        <v>-827690.59999999986</v>
      </c>
      <c r="E62" s="36">
        <f t="shared" si="0"/>
        <v>10577721.982311266</v>
      </c>
      <c r="F62" s="36">
        <f>'[1]Octubre ucef'!G61+'[1]Noviembre ucef'!G61+[1]Diciembre!G60</f>
        <v>2222457.9954057736</v>
      </c>
      <c r="G62" s="36">
        <f>'[1]Octubre ucef'!H61+'[1]Noviembre ucef'!H61</f>
        <v>-211818.75</v>
      </c>
      <c r="H62" s="36">
        <f t="shared" si="1"/>
        <v>2010639.2454057736</v>
      </c>
      <c r="I62" s="36">
        <f>'[1]Octubre ucef'!J61+'[1]Noviembre ucef'!J61+[1]Diciembre!H60</f>
        <v>129809.79000000001</v>
      </c>
      <c r="J62" s="36">
        <f>'[1]Octubre ucef'!K61</f>
        <v>6675.6</v>
      </c>
      <c r="K62" s="36">
        <f t="shared" si="2"/>
        <v>136485.39000000001</v>
      </c>
      <c r="L62" s="36">
        <f>'[1]Octubre ucef'!M61+'[1]Noviembre ucef'!K61+[1]Diciembre!I60</f>
        <v>61975.11</v>
      </c>
      <c r="M62" s="36">
        <f>'[1]Octubre ucef'!N61+'[1]Noviembre ucef'!L61+[1]Diciembre!J60</f>
        <v>19840.41</v>
      </c>
      <c r="N62" s="37">
        <f>'[1]Octubre ucef'!O61+'[1]Noviembre ucef'!M61+[1]Diciembre!K60</f>
        <v>94060.77</v>
      </c>
      <c r="O62" s="37">
        <f>'[1]Octubre ucef'!P61</f>
        <v>26541.05</v>
      </c>
      <c r="P62" s="37">
        <f t="shared" si="3"/>
        <v>120601.82</v>
      </c>
      <c r="Q62" s="36">
        <f>'[1]Octubre ucef'!R61+'[1]Noviembre ucef'!N61+[1]Diciembre!L60</f>
        <v>0</v>
      </c>
      <c r="R62" s="36">
        <f>'[1]Octubre ucef'!S61+'[1]Noviembre ucef'!P61+[1]Diciembre!M60</f>
        <v>300676.24</v>
      </c>
      <c r="S62" s="36">
        <f>'[1]Noviembre ucef'!O61</f>
        <v>37642.01</v>
      </c>
      <c r="T62" s="36">
        <f t="shared" si="4"/>
        <v>338318.25</v>
      </c>
      <c r="U62" s="36">
        <f>'[1]Octubre ucef'!T61+'[1]Noviembre ucef'!R61+[1]Diciembre!N60</f>
        <v>463816.93999999994</v>
      </c>
      <c r="V62" s="36">
        <f>'[1]Octubre ucef'!U61+'[1]Noviembre ucef'!T61+[1]Diciembre!O60</f>
        <v>174882</v>
      </c>
      <c r="W62" s="36">
        <f>'[1]Noviembre ucef'!S61</f>
        <v>37905</v>
      </c>
      <c r="X62" s="36">
        <f t="shared" si="5"/>
        <v>212787</v>
      </c>
      <c r="Y62" s="38">
        <f t="shared" si="6"/>
        <v>13942186.147717038</v>
      </c>
      <c r="Z62" s="39"/>
      <c r="AA62" s="40">
        <f>'[1]Octubre ucef'!X61+[1]Diciembre!R60</f>
        <v>1469775.99</v>
      </c>
      <c r="AB62" s="39">
        <f>'[1]Octubre ucef'!Y61+[1]Diciembre!S60</f>
        <v>306590.93</v>
      </c>
      <c r="AC62" s="39">
        <f>'[1]Octubre ucef'!Z61+[1]Diciembre!T60</f>
        <v>17391.86</v>
      </c>
      <c r="AD62" s="39">
        <f t="shared" si="7"/>
        <v>1793758.78</v>
      </c>
    </row>
    <row r="63" spans="1:30" s="41" customFormat="1" ht="12.75" customHeight="1" x14ac:dyDescent="0.15">
      <c r="A63" s="34">
        <v>58</v>
      </c>
      <c r="B63" s="28" t="s">
        <v>85</v>
      </c>
      <c r="C63" s="36">
        <f>'[1]Octubre ucef'!D62+'[1]Noviembre ucef'!D62+[1]Diciembre!D61</f>
        <v>2126928.0936638312</v>
      </c>
      <c r="D63" s="36">
        <f>'[1]Octubre ucef'!E62+'[1]Noviembre ucef'!E62+[1]Diciembre!E61</f>
        <v>-41575.58</v>
      </c>
      <c r="E63" s="36">
        <f t="shared" si="0"/>
        <v>2085352.5136638312</v>
      </c>
      <c r="F63" s="36">
        <f>'[1]Octubre ucef'!G62+'[1]Noviembre ucef'!G62+[1]Diciembre!G61</f>
        <v>141689.20179714577</v>
      </c>
      <c r="G63" s="36">
        <f>'[1]Octubre ucef'!H62+'[1]Noviembre ucef'!H62</f>
        <v>-11435.07</v>
      </c>
      <c r="H63" s="36">
        <f t="shared" si="1"/>
        <v>130254.13179714576</v>
      </c>
      <c r="I63" s="36">
        <f>'[1]Octubre ucef'!J62+'[1]Noviembre ucef'!J62+[1]Diciembre!H61</f>
        <v>21290.38</v>
      </c>
      <c r="J63" s="36">
        <f>'[1]Octubre ucef'!K62</f>
        <v>335.32</v>
      </c>
      <c r="K63" s="36">
        <f t="shared" si="2"/>
        <v>21625.7</v>
      </c>
      <c r="L63" s="36">
        <f>'[1]Octubre ucef'!M62+'[1]Noviembre ucef'!K62+[1]Diciembre!I61</f>
        <v>11434.09</v>
      </c>
      <c r="M63" s="36">
        <f>'[1]Octubre ucef'!N62+'[1]Noviembre ucef'!L62+[1]Diciembre!J61</f>
        <v>4271.46</v>
      </c>
      <c r="N63" s="37">
        <f>'[1]Octubre ucef'!O62+'[1]Noviembre ucef'!M62+[1]Diciembre!K61</f>
        <v>114167.09999999999</v>
      </c>
      <c r="O63" s="37">
        <f>'[1]Octubre ucef'!P62</f>
        <v>32214.44</v>
      </c>
      <c r="P63" s="37">
        <f t="shared" si="3"/>
        <v>146381.53999999998</v>
      </c>
      <c r="Q63" s="36">
        <f>'[1]Octubre ucef'!R62+'[1]Noviembre ucef'!N62+[1]Diciembre!L61</f>
        <v>0</v>
      </c>
      <c r="R63" s="36">
        <f>'[1]Octubre ucef'!S62+'[1]Noviembre ucef'!P62+[1]Diciembre!M61</f>
        <v>19543.64</v>
      </c>
      <c r="S63" s="36">
        <f>'[1]Noviembre ucef'!O62</f>
        <v>2446.69</v>
      </c>
      <c r="T63" s="36">
        <f t="shared" si="4"/>
        <v>21990.329999999998</v>
      </c>
      <c r="U63" s="36">
        <f>'[1]Octubre ucef'!T62+'[1]Noviembre ucef'!R62+[1]Diciembre!N61</f>
        <v>30147.61</v>
      </c>
      <c r="V63" s="36">
        <f>'[1]Octubre ucef'!U62+'[1]Noviembre ucef'!T62+[1]Diciembre!O61</f>
        <v>0</v>
      </c>
      <c r="W63" s="36">
        <f>'[1]Noviembre ucef'!S62</f>
        <v>0</v>
      </c>
      <c r="X63" s="36">
        <f t="shared" si="5"/>
        <v>0</v>
      </c>
      <c r="Y63" s="38">
        <f t="shared" si="6"/>
        <v>2451457.3754609767</v>
      </c>
      <c r="Z63" s="39"/>
      <c r="AA63" s="40">
        <f>'[1]Octubre ucef'!X62+[1]Diciembre!R61</f>
        <v>73828.05</v>
      </c>
      <c r="AB63" s="39">
        <f>'[1]Octubre ucef'!Y62+[1]Diciembre!S61</f>
        <v>16551.359999999997</v>
      </c>
      <c r="AC63" s="39">
        <f>'[1]Octubre ucef'!Z62+[1]Diciembre!T61</f>
        <v>21109.530000000002</v>
      </c>
      <c r="AD63" s="39">
        <f t="shared" si="7"/>
        <v>111488.94</v>
      </c>
    </row>
    <row r="64" spans="1:30" s="41" customFormat="1" ht="12.75" customHeight="1" x14ac:dyDescent="0.15">
      <c r="A64" s="34">
        <v>59</v>
      </c>
      <c r="B64" s="28" t="s">
        <v>86</v>
      </c>
      <c r="C64" s="36">
        <f>'[1]Octubre ucef'!D63+'[1]Noviembre ucef'!D63+[1]Diciembre!D62</f>
        <v>27603576.719274797</v>
      </c>
      <c r="D64" s="36">
        <f>'[1]Octubre ucef'!E63+'[1]Noviembre ucef'!E63+[1]Diciembre!E62</f>
        <v>-2918209.81</v>
      </c>
      <c r="E64" s="36">
        <f t="shared" si="0"/>
        <v>24685366.909274798</v>
      </c>
      <c r="F64" s="36">
        <f>'[1]Octubre ucef'!G63+'[1]Noviembre ucef'!G63+[1]Diciembre!G62</f>
        <v>6415275.2045919243</v>
      </c>
      <c r="G64" s="36">
        <f>'[1]Octubre ucef'!H63+'[1]Noviembre ucef'!H63</f>
        <v>-757951.47</v>
      </c>
      <c r="H64" s="36">
        <f t="shared" si="1"/>
        <v>5657323.7345919246</v>
      </c>
      <c r="I64" s="36">
        <f>'[1]Octubre ucef'!J63+'[1]Noviembre ucef'!J63+[1]Diciembre!H62</f>
        <v>325026.59000000003</v>
      </c>
      <c r="J64" s="36">
        <f>'[1]Octubre ucef'!K63</f>
        <v>23536.32</v>
      </c>
      <c r="K64" s="36">
        <f t="shared" si="2"/>
        <v>348562.91000000003</v>
      </c>
      <c r="L64" s="36">
        <f>'[1]Octubre ucef'!M63+'[1]Noviembre ucef'!K63+[1]Diciembre!I62</f>
        <v>153206.6</v>
      </c>
      <c r="M64" s="36">
        <f>'[1]Octubre ucef'!N63+'[1]Noviembre ucef'!L63+[1]Diciembre!J62</f>
        <v>45413.729999999996</v>
      </c>
      <c r="N64" s="37">
        <f>'[1]Octubre ucef'!O63+'[1]Noviembre ucef'!M63+[1]Diciembre!K62</f>
        <v>6112012.5</v>
      </c>
      <c r="O64" s="37">
        <f>'[1]Octubre ucef'!P63</f>
        <v>1724621.89</v>
      </c>
      <c r="P64" s="37">
        <f t="shared" si="3"/>
        <v>7836634.3899999997</v>
      </c>
      <c r="Q64" s="36">
        <f>'[1]Octubre ucef'!R63+'[1]Noviembre ucef'!N63+[1]Diciembre!L62</f>
        <v>0</v>
      </c>
      <c r="R64" s="36">
        <f>'[1]Octubre ucef'!S63+'[1]Noviembre ucef'!P63+[1]Diciembre!M62</f>
        <v>1019806.6</v>
      </c>
      <c r="S64" s="36">
        <f>'[1]Noviembre ucef'!O63</f>
        <v>127670.79</v>
      </c>
      <c r="T64" s="36">
        <f t="shared" si="4"/>
        <v>1147477.3899999999</v>
      </c>
      <c r="U64" s="36">
        <f>'[1]Octubre ucef'!T63+'[1]Noviembre ucef'!R63+[1]Diciembre!N62</f>
        <v>1573132.53</v>
      </c>
      <c r="V64" s="36">
        <f>'[1]Octubre ucef'!U63+'[1]Noviembre ucef'!T63+[1]Diciembre!O62</f>
        <v>637850</v>
      </c>
      <c r="W64" s="36">
        <f>'[1]Noviembre ucef'!S63</f>
        <v>938</v>
      </c>
      <c r="X64" s="36">
        <f t="shared" si="5"/>
        <v>638788</v>
      </c>
      <c r="Y64" s="38">
        <f t="shared" si="6"/>
        <v>42085906.193866722</v>
      </c>
      <c r="Z64" s="39"/>
      <c r="AA64" s="40">
        <f>'[1]Octubre ucef'!X63+[1]Diciembre!R62</f>
        <v>5182026.62</v>
      </c>
      <c r="AB64" s="39">
        <f>'[1]Octubre ucef'!Y63+[1]Diciembre!S62</f>
        <v>1097074.96</v>
      </c>
      <c r="AC64" s="39">
        <f>'[1]Octubre ucef'!Z63+[1]Diciembre!T62</f>
        <v>1130112.71</v>
      </c>
      <c r="AD64" s="39">
        <f t="shared" si="7"/>
        <v>7409214.29</v>
      </c>
    </row>
    <row r="65" spans="1:30" s="41" customFormat="1" ht="12.75" customHeight="1" x14ac:dyDescent="0.15">
      <c r="A65" s="34">
        <v>60</v>
      </c>
      <c r="B65" s="28" t="s">
        <v>87</v>
      </c>
      <c r="C65" s="36">
        <f>'[1]Octubre ucef'!D64+'[1]Noviembre ucef'!D64+[1]Diciembre!D63</f>
        <v>3246834.2992731947</v>
      </c>
      <c r="D65" s="36">
        <f>'[1]Octubre ucef'!E64+'[1]Noviembre ucef'!E64+[1]Diciembre!E63</f>
        <v>-193928.05</v>
      </c>
      <c r="E65" s="36">
        <f t="shared" si="0"/>
        <v>3052906.2492731949</v>
      </c>
      <c r="F65" s="36">
        <f>'[1]Octubre ucef'!G64+'[1]Noviembre ucef'!G64+[1]Diciembre!G63</f>
        <v>461705.57054689655</v>
      </c>
      <c r="G65" s="36">
        <f>'[1]Octubre ucef'!H64+'[1]Noviembre ucef'!H64</f>
        <v>-49208.94</v>
      </c>
      <c r="H65" s="36">
        <f t="shared" si="1"/>
        <v>412496.63054689654</v>
      </c>
      <c r="I65" s="36">
        <f>'[1]Octubre ucef'!J64+'[1]Noviembre ucef'!J64+[1]Diciembre!H63</f>
        <v>33643.629999999997</v>
      </c>
      <c r="J65" s="36">
        <f>'[1]Octubre ucef'!K64</f>
        <v>1564.09</v>
      </c>
      <c r="K65" s="36">
        <f t="shared" si="2"/>
        <v>35207.719999999994</v>
      </c>
      <c r="L65" s="36">
        <f>'[1]Octubre ucef'!M64+'[1]Noviembre ucef'!K64+[1]Diciembre!I63</f>
        <v>17982.71</v>
      </c>
      <c r="M65" s="36">
        <f>'[1]Octubre ucef'!N64+'[1]Noviembre ucef'!L64+[1]Diciembre!J63</f>
        <v>6213.51</v>
      </c>
      <c r="N65" s="37">
        <f>'[1]Octubre ucef'!O64+'[1]Noviembre ucef'!M64+[1]Diciembre!K63</f>
        <v>387805.11</v>
      </c>
      <c r="O65" s="37">
        <f>'[1]Octubre ucef'!P64</f>
        <v>109426.67</v>
      </c>
      <c r="P65" s="37">
        <f t="shared" si="3"/>
        <v>497231.77999999997</v>
      </c>
      <c r="Q65" s="36">
        <f>'[1]Octubre ucef'!R64+'[1]Noviembre ucef'!N64+[1]Diciembre!L63</f>
        <v>0</v>
      </c>
      <c r="R65" s="36">
        <f>'[1]Octubre ucef'!S64+'[1]Noviembre ucef'!P64+[1]Diciembre!M63</f>
        <v>60765.67</v>
      </c>
      <c r="S65" s="36">
        <f>'[1]Noviembre ucef'!O64</f>
        <v>7607.33</v>
      </c>
      <c r="T65" s="36">
        <f t="shared" si="4"/>
        <v>68373</v>
      </c>
      <c r="U65" s="36">
        <f>'[1]Octubre ucef'!T64+'[1]Noviembre ucef'!R64+[1]Diciembre!N63</f>
        <v>93735.87</v>
      </c>
      <c r="V65" s="36">
        <f>'[1]Octubre ucef'!U64+'[1]Noviembre ucef'!T64+[1]Diciembre!O63</f>
        <v>199098</v>
      </c>
      <c r="W65" s="36">
        <f>'[1]Noviembre ucef'!S64</f>
        <v>143663</v>
      </c>
      <c r="X65" s="36">
        <f t="shared" si="5"/>
        <v>342761</v>
      </c>
      <c r="Y65" s="38">
        <f t="shared" si="6"/>
        <v>4526908.4698200915</v>
      </c>
      <c r="Z65" s="39"/>
      <c r="AA65" s="40">
        <f>'[1]Octubre ucef'!X64+[1]Diciembre!R63</f>
        <v>344368.76</v>
      </c>
      <c r="AB65" s="39">
        <f>'[1]Octubre ucef'!Y64+[1]Diciembre!S63</f>
        <v>71226.080000000002</v>
      </c>
      <c r="AC65" s="39">
        <f>'[1]Octubre ucef'!Z64+[1]Diciembre!T63</f>
        <v>71705.259999999995</v>
      </c>
      <c r="AD65" s="39">
        <f t="shared" si="7"/>
        <v>487300.10000000003</v>
      </c>
    </row>
    <row r="66" spans="1:30" s="41" customFormat="1" ht="12.75" customHeight="1" x14ac:dyDescent="0.15">
      <c r="A66" s="34">
        <v>61</v>
      </c>
      <c r="B66" s="28" t="s">
        <v>88</v>
      </c>
      <c r="C66" s="36">
        <f>'[1]Octubre ucef'!D65+'[1]Noviembre ucef'!D65+[1]Diciembre!D64</f>
        <v>14318016.277483044</v>
      </c>
      <c r="D66" s="36">
        <f>'[1]Octubre ucef'!E65+'[1]Noviembre ucef'!E65+[1]Diciembre!E64</f>
        <v>-2392087.19</v>
      </c>
      <c r="E66" s="36">
        <f t="shared" si="0"/>
        <v>11925929.087483045</v>
      </c>
      <c r="F66" s="36">
        <f>'[1]Octubre ucef'!G65+'[1]Noviembre ucef'!G65+[1]Diciembre!G64</f>
        <v>2432223.6266466575</v>
      </c>
      <c r="G66" s="36">
        <f>'[1]Octubre ucef'!H65+'[1]Noviembre ucef'!H65</f>
        <v>-571593.36</v>
      </c>
      <c r="H66" s="36">
        <f t="shared" si="1"/>
        <v>1860630.2666466576</v>
      </c>
      <c r="I66" s="36">
        <f>'[1]Octubre ucef'!J65+'[1]Noviembre ucef'!J65+[1]Diciembre!H64</f>
        <v>150176.1</v>
      </c>
      <c r="J66" s="36">
        <f>'[1]Octubre ucef'!K65</f>
        <v>19292.97</v>
      </c>
      <c r="K66" s="36">
        <f t="shared" si="2"/>
        <v>169469.07</v>
      </c>
      <c r="L66" s="36">
        <f>'[1]Octubre ucef'!M65+'[1]Noviembre ucef'!K65+[1]Diciembre!I64</f>
        <v>87535.89</v>
      </c>
      <c r="M66" s="36">
        <f>'[1]Octubre ucef'!N65+'[1]Noviembre ucef'!L65+[1]Diciembre!J64</f>
        <v>25633.050000000003</v>
      </c>
      <c r="N66" s="37">
        <f>'[1]Octubre ucef'!O65+'[1]Noviembre ucef'!M65+[1]Diciembre!K64</f>
        <v>118728.72</v>
      </c>
      <c r="O66" s="37">
        <f>'[1]Octubre ucef'!P65</f>
        <v>33501.589999999997</v>
      </c>
      <c r="P66" s="37">
        <f t="shared" si="3"/>
        <v>152230.31</v>
      </c>
      <c r="Q66" s="36">
        <f>'[1]Octubre ucef'!R65+'[1]Noviembre ucef'!N65+[1]Diciembre!L64</f>
        <v>0</v>
      </c>
      <c r="R66" s="36">
        <f>'[1]Octubre ucef'!S65+'[1]Noviembre ucef'!P65+[1]Diciembre!M64</f>
        <v>384705.48</v>
      </c>
      <c r="S66" s="36">
        <f>'[1]Noviembre ucef'!O65</f>
        <v>48161.73</v>
      </c>
      <c r="T66" s="36">
        <f t="shared" si="4"/>
        <v>432867.20999999996</v>
      </c>
      <c r="U66" s="36">
        <f>'[1]Octubre ucef'!T65+'[1]Noviembre ucef'!R65+[1]Diciembre!N64</f>
        <v>593438.68999999994</v>
      </c>
      <c r="V66" s="36">
        <f>'[1]Octubre ucef'!U65+'[1]Noviembre ucef'!T65+[1]Diciembre!O64</f>
        <v>0</v>
      </c>
      <c r="W66" s="36">
        <f>'[1]Noviembre ucef'!S65</f>
        <v>0</v>
      </c>
      <c r="X66" s="36">
        <f t="shared" si="5"/>
        <v>0</v>
      </c>
      <c r="Y66" s="38">
        <f t="shared" si="6"/>
        <v>15247733.574129703</v>
      </c>
      <c r="Z66" s="39"/>
      <c r="AA66" s="40">
        <f>'[1]Octubre ucef'!X65+[1]Diciembre!R64</f>
        <v>4247761.58</v>
      </c>
      <c r="AB66" s="39">
        <f>'[1]Octubre ucef'!Y65+[1]Diciembre!S64</f>
        <v>827336.30999999994</v>
      </c>
      <c r="AC66" s="39">
        <f>'[1]Octubre ucef'!Z65+[1]Diciembre!T64</f>
        <v>21952.97</v>
      </c>
      <c r="AD66" s="39">
        <f t="shared" si="7"/>
        <v>5097050.8599999994</v>
      </c>
    </row>
    <row r="67" spans="1:30" s="41" customFormat="1" ht="12.75" customHeight="1" x14ac:dyDescent="0.15">
      <c r="A67" s="34">
        <v>62</v>
      </c>
      <c r="B67" s="28" t="s">
        <v>89</v>
      </c>
      <c r="C67" s="36">
        <f>'[1]Octubre ucef'!D66+'[1]Noviembre ucef'!D66+[1]Diciembre!D65</f>
        <v>5089728.1298151547</v>
      </c>
      <c r="D67" s="36">
        <f>'[1]Octubre ucef'!E66+'[1]Noviembre ucef'!E66+[1]Diciembre!E65</f>
        <v>-203435.8</v>
      </c>
      <c r="E67" s="36">
        <f t="shared" si="0"/>
        <v>4886292.3298151549</v>
      </c>
      <c r="F67" s="36">
        <f>'[1]Octubre ucef'!G66+'[1]Noviembre ucef'!G66+[1]Diciembre!G65</f>
        <v>742052.80507620401</v>
      </c>
      <c r="G67" s="36">
        <f>'[1]Octubre ucef'!H66+'[1]Noviembre ucef'!H66</f>
        <v>-54471.479999999996</v>
      </c>
      <c r="H67" s="36">
        <f t="shared" si="1"/>
        <v>687581.32507620403</v>
      </c>
      <c r="I67" s="36">
        <f>'[1]Octubre ucef'!J66+'[1]Noviembre ucef'!J66+[1]Diciembre!H65</f>
        <v>55882.8</v>
      </c>
      <c r="J67" s="36">
        <f>'[1]Octubre ucef'!K66</f>
        <v>1640.78</v>
      </c>
      <c r="K67" s="36">
        <f t="shared" si="2"/>
        <v>57523.58</v>
      </c>
      <c r="L67" s="36">
        <f>'[1]Octubre ucef'!M66+'[1]Noviembre ucef'!K66+[1]Diciembre!I65</f>
        <v>27087.259999999995</v>
      </c>
      <c r="M67" s="36">
        <f>'[1]Octubre ucef'!N66+'[1]Noviembre ucef'!L66+[1]Diciembre!J65</f>
        <v>9338.2800000000007</v>
      </c>
      <c r="N67" s="37">
        <f>'[1]Octubre ucef'!O66+'[1]Noviembre ucef'!M66+[1]Diciembre!K65</f>
        <v>23368.560000000001</v>
      </c>
      <c r="O67" s="37">
        <f>'[1]Octubre ucef'!P66</f>
        <v>6593.89</v>
      </c>
      <c r="P67" s="37">
        <f t="shared" si="3"/>
        <v>29962.45</v>
      </c>
      <c r="Q67" s="36">
        <f>'[1]Octubre ucef'!R66+'[1]Noviembre ucef'!N66+[1]Diciembre!L65</f>
        <v>438678.56</v>
      </c>
      <c r="R67" s="36">
        <f>'[1]Octubre ucef'!S66+'[1]Noviembre ucef'!P66+[1]Diciembre!M65</f>
        <v>78589.55</v>
      </c>
      <c r="S67" s="36">
        <f>'[1]Noviembre ucef'!O66</f>
        <v>9838.7199999999993</v>
      </c>
      <c r="T67" s="36">
        <f t="shared" si="4"/>
        <v>88428.27</v>
      </c>
      <c r="U67" s="36">
        <f>'[1]Octubre ucef'!T66+'[1]Noviembre ucef'!R66+[1]Diciembre!N65</f>
        <v>121230.59</v>
      </c>
      <c r="V67" s="36">
        <f>'[1]Octubre ucef'!U66+'[1]Noviembre ucef'!T66+[1]Diciembre!O65</f>
        <v>252873</v>
      </c>
      <c r="W67" s="36">
        <f>'[1]Noviembre ucef'!S66</f>
        <v>0</v>
      </c>
      <c r="X67" s="36">
        <f t="shared" si="5"/>
        <v>252873</v>
      </c>
      <c r="Y67" s="38">
        <f t="shared" si="6"/>
        <v>6598995.644891358</v>
      </c>
      <c r="Z67" s="39"/>
      <c r="AA67" s="40">
        <f>'[1]Octubre ucef'!X66+[1]Diciembre!R65</f>
        <v>361252.20999999996</v>
      </c>
      <c r="AB67" s="39">
        <f>'[1]Octubre ucef'!Y66+[1]Diciembre!S65</f>
        <v>78843.150000000009</v>
      </c>
      <c r="AC67" s="39">
        <f>'[1]Octubre ucef'!Z66+[1]Diciembre!T65</f>
        <v>4320.8499999999995</v>
      </c>
      <c r="AD67" s="39">
        <f t="shared" si="7"/>
        <v>444416.20999999996</v>
      </c>
    </row>
    <row r="68" spans="1:30" s="41" customFormat="1" ht="12.75" customHeight="1" x14ac:dyDescent="0.15">
      <c r="A68" s="34">
        <v>63</v>
      </c>
      <c r="B68" s="28" t="s">
        <v>90</v>
      </c>
      <c r="C68" s="36">
        <f>'[1]Octubre ucef'!D67+'[1]Noviembre ucef'!D67+[1]Diciembre!D66</f>
        <v>2036918.3732203406</v>
      </c>
      <c r="D68" s="36">
        <f>'[1]Octubre ucef'!E67+'[1]Noviembre ucef'!E67+[1]Diciembre!E66</f>
        <v>-64619.24</v>
      </c>
      <c r="E68" s="36">
        <f t="shared" si="0"/>
        <v>1972299.1332203406</v>
      </c>
      <c r="F68" s="36">
        <f>'[1]Octubre ucef'!G67+'[1]Noviembre ucef'!G67+[1]Diciembre!G66</f>
        <v>333246.65154942835</v>
      </c>
      <c r="G68" s="36">
        <f>'[1]Octubre ucef'!H67+'[1]Noviembre ucef'!H67</f>
        <v>-93150.12</v>
      </c>
      <c r="H68" s="36">
        <f t="shared" si="1"/>
        <v>240096.53154942836</v>
      </c>
      <c r="I68" s="36">
        <f>'[1]Octubre ucef'!J67+'[1]Noviembre ucef'!J67+[1]Diciembre!H66</f>
        <v>20537.809999999998</v>
      </c>
      <c r="J68" s="36">
        <f>'[1]Octubre ucef'!K67</f>
        <v>521.17999999999995</v>
      </c>
      <c r="K68" s="36">
        <f t="shared" si="2"/>
        <v>21058.989999999998</v>
      </c>
      <c r="L68" s="36">
        <f>'[1]Octubre ucef'!M67+'[1]Noviembre ucef'!K67+[1]Diciembre!I66</f>
        <v>11062.52</v>
      </c>
      <c r="M68" s="36">
        <f>'[1]Octubre ucef'!N67+'[1]Noviembre ucef'!L67+[1]Diciembre!J66</f>
        <v>4043.25</v>
      </c>
      <c r="N68" s="37">
        <f>'[1]Octubre ucef'!O67+'[1]Noviembre ucef'!M67+[1]Diciembre!K66</f>
        <v>4746.42</v>
      </c>
      <c r="O68" s="37">
        <f>'[1]Octubre ucef'!P67</f>
        <v>1339.29</v>
      </c>
      <c r="P68" s="37">
        <f t="shared" si="3"/>
        <v>6085.71</v>
      </c>
      <c r="Q68" s="36">
        <f>'[1]Octubre ucef'!R67+'[1]Noviembre ucef'!N67+[1]Diciembre!L66</f>
        <v>0</v>
      </c>
      <c r="R68" s="36">
        <f>'[1]Octubre ucef'!S67+'[1]Noviembre ucef'!P67+[1]Diciembre!M66</f>
        <v>14763.82</v>
      </c>
      <c r="S68" s="36">
        <f>'[1]Noviembre ucef'!O67</f>
        <v>1848.3</v>
      </c>
      <c r="T68" s="36">
        <f t="shared" si="4"/>
        <v>16612.12</v>
      </c>
      <c r="U68" s="36">
        <f>'[1]Octubre ucef'!T67+'[1]Noviembre ucef'!R67+[1]Diciembre!N66</f>
        <v>22774.36</v>
      </c>
      <c r="V68" s="36">
        <f>'[1]Octubre ucef'!U67+'[1]Noviembre ucef'!T67+[1]Diciembre!O66</f>
        <v>177371</v>
      </c>
      <c r="W68" s="36">
        <f>'[1]Noviembre ucef'!S67</f>
        <v>0</v>
      </c>
      <c r="X68" s="36">
        <f t="shared" si="5"/>
        <v>177371</v>
      </c>
      <c r="Y68" s="38">
        <f t="shared" si="6"/>
        <v>2471403.6147697689</v>
      </c>
      <c r="Z68" s="39"/>
      <c r="AA68" s="40">
        <f>'[1]Octubre ucef'!X67+[1]Diciembre!R66</f>
        <v>114747.95999999999</v>
      </c>
      <c r="AB68" s="39">
        <f>'[1]Octubre ucef'!Y67+[1]Diciembre!S66</f>
        <v>134827.46</v>
      </c>
      <c r="AC68" s="39">
        <f>'[1]Octubre ucef'!Z67+[1]Diciembre!T66</f>
        <v>877.62</v>
      </c>
      <c r="AD68" s="39">
        <f t="shared" si="7"/>
        <v>250453.03999999998</v>
      </c>
    </row>
    <row r="69" spans="1:30" s="41" customFormat="1" ht="12.75" customHeight="1" x14ac:dyDescent="0.15">
      <c r="A69" s="34">
        <v>64</v>
      </c>
      <c r="B69" s="28" t="s">
        <v>91</v>
      </c>
      <c r="C69" s="36">
        <f>'[1]Octubre ucef'!D68+'[1]Noviembre ucef'!D68+[1]Diciembre!D67</f>
        <v>8564376.8004838694</v>
      </c>
      <c r="D69" s="36">
        <f>'[1]Octubre ucef'!E68+'[1]Noviembre ucef'!E68+[1]Diciembre!E67</f>
        <v>-1545398.41</v>
      </c>
      <c r="E69" s="36">
        <f t="shared" si="0"/>
        <v>7018978.3904838692</v>
      </c>
      <c r="F69" s="36">
        <f>'[1]Octubre ucef'!G68+'[1]Noviembre ucef'!G68+[1]Diciembre!G67</f>
        <v>1363613.4893731223</v>
      </c>
      <c r="G69" s="36">
        <f>'[1]Octubre ucef'!H68+'[1]Noviembre ucef'!H68</f>
        <v>-362799.75</v>
      </c>
      <c r="H69" s="36">
        <f t="shared" si="1"/>
        <v>1000813.7393731223</v>
      </c>
      <c r="I69" s="36">
        <f>'[1]Octubre ucef'!J68+'[1]Noviembre ucef'!J68+[1]Diciembre!H67</f>
        <v>92272.200000000012</v>
      </c>
      <c r="J69" s="36">
        <f>'[1]Octubre ucef'!K68</f>
        <v>12464.15</v>
      </c>
      <c r="K69" s="36">
        <f t="shared" si="2"/>
        <v>104736.35</v>
      </c>
      <c r="L69" s="36">
        <f>'[1]Octubre ucef'!M68+'[1]Noviembre ucef'!K68+[1]Diciembre!I67</f>
        <v>52574.93</v>
      </c>
      <c r="M69" s="36">
        <f>'[1]Octubre ucef'!N68+'[1]Noviembre ucef'!L68+[1]Diciembre!J67</f>
        <v>14834.369999999999</v>
      </c>
      <c r="N69" s="37">
        <f>'[1]Octubre ucef'!O68+'[1]Noviembre ucef'!M68+[1]Diciembre!K67</f>
        <v>1572343.41</v>
      </c>
      <c r="O69" s="37">
        <f>'[1]Octubre ucef'!P68</f>
        <v>443666.93</v>
      </c>
      <c r="P69" s="37">
        <f t="shared" si="3"/>
        <v>2016010.3399999999</v>
      </c>
      <c r="Q69" s="36">
        <f>'[1]Octubre ucef'!R68+'[1]Noviembre ucef'!N68+[1]Diciembre!L67</f>
        <v>0</v>
      </c>
      <c r="R69" s="36">
        <f>'[1]Octubre ucef'!S68+'[1]Noviembre ucef'!P68+[1]Diciembre!M67</f>
        <v>238987.94999999998</v>
      </c>
      <c r="S69" s="36">
        <f>'[1]Noviembre ucef'!O68</f>
        <v>29919.18</v>
      </c>
      <c r="T69" s="36">
        <f t="shared" si="4"/>
        <v>268907.13</v>
      </c>
      <c r="U69" s="36">
        <f>'[1]Octubre ucef'!T68+'[1]Noviembre ucef'!R68+[1]Diciembre!N67</f>
        <v>368657.86</v>
      </c>
      <c r="V69" s="36">
        <f>'[1]Octubre ucef'!U68+'[1]Noviembre ucef'!T68+[1]Diciembre!O67</f>
        <v>0</v>
      </c>
      <c r="W69" s="36">
        <f>'[1]Noviembre ucef'!S68</f>
        <v>0</v>
      </c>
      <c r="X69" s="36">
        <f t="shared" si="5"/>
        <v>0</v>
      </c>
      <c r="Y69" s="38">
        <f t="shared" si="6"/>
        <v>10845513.109856991</v>
      </c>
      <c r="Z69" s="39"/>
      <c r="AA69" s="40">
        <f>'[1]Octubre ucef'!X68+[1]Diciembre!R67</f>
        <v>2744249.46</v>
      </c>
      <c r="AB69" s="39">
        <f>'[1]Octubre ucef'!Y68+[1]Diciembre!S67</f>
        <v>525124.03999999992</v>
      </c>
      <c r="AC69" s="39">
        <f>'[1]Octubre ucef'!Z68+[1]Diciembre!T67</f>
        <v>290726.71000000002</v>
      </c>
      <c r="AD69" s="39">
        <f t="shared" si="7"/>
        <v>3560100.21</v>
      </c>
    </row>
    <row r="70" spans="1:30" s="41" customFormat="1" ht="12.75" customHeight="1" x14ac:dyDescent="0.15">
      <c r="A70" s="34">
        <v>65</v>
      </c>
      <c r="B70" s="28" t="s">
        <v>92</v>
      </c>
      <c r="C70" s="36">
        <f>'[1]Octubre ucef'!D69+'[1]Noviembre ucef'!D69+[1]Diciembre!D68</f>
        <v>24084447.658290952</v>
      </c>
      <c r="D70" s="36">
        <f>'[1]Octubre ucef'!E69+'[1]Noviembre ucef'!E69+[1]Diciembre!E68</f>
        <v>-2753226.06</v>
      </c>
      <c r="E70" s="36">
        <f t="shared" si="0"/>
        <v>21331221.598290954</v>
      </c>
      <c r="F70" s="36">
        <f>'[1]Octubre ucef'!G69+'[1]Noviembre ucef'!G69+[1]Diciembre!G68</f>
        <v>3229995.6152108763</v>
      </c>
      <c r="G70" s="36">
        <f>'[1]Octubre ucef'!H69+'[1]Noviembre ucef'!H69</f>
        <v>-665753.55000000005</v>
      </c>
      <c r="H70" s="36">
        <f t="shared" si="1"/>
        <v>2564242.0652108761</v>
      </c>
      <c r="I70" s="36">
        <f>'[1]Octubre ucef'!J69+'[1]Noviembre ucef'!J69+[1]Diciembre!H68</f>
        <v>258806.11</v>
      </c>
      <c r="J70" s="36">
        <f>'[1]Octubre ucef'!K69</f>
        <v>22205.68</v>
      </c>
      <c r="K70" s="36">
        <f t="shared" si="2"/>
        <v>281011.78999999998</v>
      </c>
      <c r="L70" s="36">
        <f>'[1]Octubre ucef'!M69+'[1]Noviembre ucef'!K69+[1]Diciembre!I68</f>
        <v>139108.03</v>
      </c>
      <c r="M70" s="36">
        <f>'[1]Octubre ucef'!N69+'[1]Noviembre ucef'!L69+[1]Diciembre!J68</f>
        <v>43357.919999999998</v>
      </c>
      <c r="N70" s="37">
        <f>'[1]Octubre ucef'!O69+'[1]Noviembre ucef'!M69+[1]Diciembre!K68</f>
        <v>154466.07</v>
      </c>
      <c r="O70" s="37">
        <f>'[1]Octubre ucef'!P69</f>
        <v>43585.57</v>
      </c>
      <c r="P70" s="37">
        <f t="shared" si="3"/>
        <v>198051.64</v>
      </c>
      <c r="Q70" s="36">
        <f>'[1]Octubre ucef'!R69+'[1]Noviembre ucef'!N69+[1]Diciembre!L68</f>
        <v>0</v>
      </c>
      <c r="R70" s="36">
        <f>'[1]Octubre ucef'!S69+'[1]Noviembre ucef'!P69+[1]Diciembre!M68</f>
        <v>505843.67</v>
      </c>
      <c r="S70" s="36">
        <f>'[1]Noviembre ucef'!O69</f>
        <v>63327.17</v>
      </c>
      <c r="T70" s="36">
        <f t="shared" si="4"/>
        <v>569170.84</v>
      </c>
      <c r="U70" s="36">
        <f>'[1]Octubre ucef'!T69+'[1]Noviembre ucef'!R69+[1]Diciembre!N68</f>
        <v>780303.96</v>
      </c>
      <c r="V70" s="36">
        <f>'[1]Octubre ucef'!U69+'[1]Noviembre ucef'!T69+[1]Diciembre!O68</f>
        <v>2992880</v>
      </c>
      <c r="W70" s="36">
        <f>'[1]Noviembre ucef'!S69</f>
        <v>209536</v>
      </c>
      <c r="X70" s="36">
        <f t="shared" si="5"/>
        <v>3202416</v>
      </c>
      <c r="Y70" s="38">
        <f t="shared" si="6"/>
        <v>29108883.843501832</v>
      </c>
      <c r="Z70" s="39"/>
      <c r="AA70" s="40">
        <f>'[1]Octubre ucef'!X69+[1]Diciembre!R68</f>
        <v>4889055.84</v>
      </c>
      <c r="AB70" s="39">
        <f>'[1]Octubre ucef'!Y69+[1]Diciembre!S68</f>
        <v>963625.77</v>
      </c>
      <c r="AC70" s="39">
        <f>'[1]Octubre ucef'!Z69+[1]Diciembre!T68</f>
        <v>28560.82</v>
      </c>
      <c r="AD70" s="39">
        <f t="shared" si="7"/>
        <v>5881242.4299999997</v>
      </c>
    </row>
    <row r="71" spans="1:30" s="41" customFormat="1" ht="12.75" customHeight="1" x14ac:dyDescent="0.15">
      <c r="A71" s="34">
        <v>66</v>
      </c>
      <c r="B71" s="28" t="s">
        <v>93</v>
      </c>
      <c r="C71" s="36">
        <f>'[1]Octubre ucef'!D70+'[1]Noviembre ucef'!D70+[1]Diciembre!D69</f>
        <v>4031343.4861130929</v>
      </c>
      <c r="D71" s="36">
        <f>'[1]Octubre ucef'!E70+'[1]Noviembre ucef'!E70+[1]Diciembre!E69</f>
        <v>-223730.14</v>
      </c>
      <c r="E71" s="36">
        <f t="shared" ref="E71:E130" si="8">C71+D71</f>
        <v>3807613.3461130927</v>
      </c>
      <c r="F71" s="36">
        <f>'[1]Octubre ucef'!G70+'[1]Noviembre ucef'!G70+[1]Diciembre!G69</f>
        <v>751172.81184640212</v>
      </c>
      <c r="G71" s="36">
        <f>'[1]Octubre ucef'!H70+'[1]Noviembre ucef'!H70</f>
        <v>-159641.79</v>
      </c>
      <c r="H71" s="36">
        <f t="shared" ref="H71:H130" si="9">F71+G71</f>
        <v>591531.02184640209</v>
      </c>
      <c r="I71" s="36">
        <f>'[1]Octubre ucef'!J70+'[1]Noviembre ucef'!J70+[1]Diciembre!H69</f>
        <v>43536.399999999994</v>
      </c>
      <c r="J71" s="36">
        <f>'[1]Octubre ucef'!K70</f>
        <v>1804.46</v>
      </c>
      <c r="K71" s="36">
        <f t="shared" ref="K71:K130" si="10">I71+J71</f>
        <v>45340.859999999993</v>
      </c>
      <c r="L71" s="36">
        <f>'[1]Octubre ucef'!M70+'[1]Noviembre ucef'!K70+[1]Diciembre!I69</f>
        <v>21928.16</v>
      </c>
      <c r="M71" s="36">
        <f>'[1]Octubre ucef'!N70+'[1]Noviembre ucef'!L70+[1]Diciembre!J69</f>
        <v>7451.37</v>
      </c>
      <c r="N71" s="37">
        <f>'[1]Octubre ucef'!O70+'[1]Noviembre ucef'!M70+[1]Diciembre!K69</f>
        <v>782544.17999999993</v>
      </c>
      <c r="O71" s="37">
        <f>'[1]Octubre ucef'!P70</f>
        <v>220809.89</v>
      </c>
      <c r="P71" s="37">
        <f t="shared" ref="P71:P130" si="11">N71+O71</f>
        <v>1003354.07</v>
      </c>
      <c r="Q71" s="36">
        <f>'[1]Octubre ucef'!R70+'[1]Noviembre ucef'!N70+[1]Diciembre!L69</f>
        <v>0</v>
      </c>
      <c r="R71" s="36">
        <f>'[1]Octubre ucef'!S70+'[1]Noviembre ucef'!P70+[1]Diciembre!M69</f>
        <v>113402.76</v>
      </c>
      <c r="S71" s="36">
        <f>'[1]Noviembre ucef'!O70</f>
        <v>14197.03</v>
      </c>
      <c r="T71" s="36">
        <f t="shared" ref="T71:T130" si="12">R71+S71</f>
        <v>127599.79</v>
      </c>
      <c r="U71" s="36">
        <f>'[1]Octubre ucef'!T70+'[1]Noviembre ucef'!R70+[1]Diciembre!N69</f>
        <v>174932.75</v>
      </c>
      <c r="V71" s="36">
        <f>'[1]Octubre ucef'!U70+'[1]Noviembre ucef'!T70+[1]Diciembre!O69</f>
        <v>0</v>
      </c>
      <c r="W71" s="36">
        <f>'[1]Noviembre ucef'!S70</f>
        <v>23021</v>
      </c>
      <c r="X71" s="36">
        <f t="shared" ref="X71:X130" si="13">V71+W71</f>
        <v>23021</v>
      </c>
      <c r="Y71" s="38">
        <f t="shared" ref="Y71:Y130" si="14">E71+H71+K71+L71+M71+P71+Q71+T71+U71+X71</f>
        <v>5802772.3679594956</v>
      </c>
      <c r="Z71" s="39"/>
      <c r="AA71" s="40">
        <f>'[1]Octubre ucef'!X70+[1]Diciembre!R69</f>
        <v>397290</v>
      </c>
      <c r="AB71" s="39">
        <f>'[1]Octubre ucef'!Y70+[1]Diciembre!S69</f>
        <v>231068.90999999997</v>
      </c>
      <c r="AC71" s="39">
        <f>'[1]Octubre ucef'!Z70+[1]Diciembre!T69</f>
        <v>144692.62</v>
      </c>
      <c r="AD71" s="39">
        <f t="shared" ref="AD71:AD131" si="15">AA71+AB71+AC71</f>
        <v>773051.52999999991</v>
      </c>
    </row>
    <row r="72" spans="1:30" s="41" customFormat="1" ht="12.75" customHeight="1" x14ac:dyDescent="0.15">
      <c r="A72" s="34">
        <v>67</v>
      </c>
      <c r="B72" s="28" t="s">
        <v>94</v>
      </c>
      <c r="C72" s="36">
        <f>'[1]Octubre ucef'!D71+'[1]Noviembre ucef'!D71+[1]Diciembre!D70</f>
        <v>3860302.0456246301</v>
      </c>
      <c r="D72" s="36">
        <f>'[1]Octubre ucef'!E71+'[1]Noviembre ucef'!E71+[1]Diciembre!E70</f>
        <v>-119356.88999999998</v>
      </c>
      <c r="E72" s="36">
        <f t="shared" si="8"/>
        <v>3740945.1556246299</v>
      </c>
      <c r="F72" s="36">
        <f>'[1]Octubre ucef'!G71+'[1]Noviembre ucef'!G71+[1]Diciembre!G70</f>
        <v>657755.37580849591</v>
      </c>
      <c r="G72" s="36">
        <f>'[1]Octubre ucef'!H71+'[1]Noviembre ucef'!H71</f>
        <v>-32695.649999999998</v>
      </c>
      <c r="H72" s="36">
        <f t="shared" si="9"/>
        <v>625059.72580849589</v>
      </c>
      <c r="I72" s="36">
        <f>'[1]Octubre ucef'!J71+'[1]Noviembre ucef'!J71+[1]Diciembre!H70</f>
        <v>44287.03</v>
      </c>
      <c r="J72" s="36">
        <f>'[1]Octubre ucef'!K71</f>
        <v>962.65</v>
      </c>
      <c r="K72" s="36">
        <f t="shared" si="10"/>
        <v>45249.68</v>
      </c>
      <c r="L72" s="36">
        <f>'[1]Octubre ucef'!M71+'[1]Noviembre ucef'!K71+[1]Diciembre!I70</f>
        <v>20021.25</v>
      </c>
      <c r="M72" s="36">
        <f>'[1]Octubre ucef'!N71+'[1]Noviembre ucef'!L71+[1]Diciembre!J70</f>
        <v>6814.2899999999991</v>
      </c>
      <c r="N72" s="37">
        <f>'[1]Octubre ucef'!O71+'[1]Noviembre ucef'!M71+[1]Diciembre!K70</f>
        <v>328838.84999999998</v>
      </c>
      <c r="O72" s="37">
        <f>'[1]Octubre ucef'!P71</f>
        <v>92788.2</v>
      </c>
      <c r="P72" s="37">
        <f t="shared" si="11"/>
        <v>421627.05</v>
      </c>
      <c r="Q72" s="36">
        <f>'[1]Octubre ucef'!R71+'[1]Noviembre ucef'!N71+[1]Diciembre!L70</f>
        <v>0</v>
      </c>
      <c r="R72" s="36">
        <f>'[1]Octubre ucef'!S71+'[1]Noviembre ucef'!P71+[1]Diciembre!M70</f>
        <v>55892.639999999999</v>
      </c>
      <c r="S72" s="36">
        <f>'[1]Noviembre ucef'!O71</f>
        <v>6997.27</v>
      </c>
      <c r="T72" s="36">
        <f t="shared" si="12"/>
        <v>62889.91</v>
      </c>
      <c r="U72" s="36">
        <f>'[1]Octubre ucef'!T71+'[1]Noviembre ucef'!R71+[1]Diciembre!N70</f>
        <v>86218.82</v>
      </c>
      <c r="V72" s="36">
        <f>'[1]Octubre ucef'!U71+'[1]Noviembre ucef'!T71+[1]Diciembre!O70</f>
        <v>79278</v>
      </c>
      <c r="W72" s="36">
        <f>'[1]Noviembre ucef'!S71</f>
        <v>0</v>
      </c>
      <c r="X72" s="36">
        <f t="shared" si="13"/>
        <v>79278</v>
      </c>
      <c r="Y72" s="38">
        <f t="shared" si="14"/>
        <v>5088103.8814331256</v>
      </c>
      <c r="Z72" s="39"/>
      <c r="AA72" s="40">
        <f>'[1]Octubre ucef'!X71+[1]Diciembre!R70</f>
        <v>211948.62</v>
      </c>
      <c r="AB72" s="39">
        <f>'[1]Octubre ucef'!Y71+[1]Diciembre!S70</f>
        <v>47324.39</v>
      </c>
      <c r="AC72" s="39">
        <f>'[1]Octubre ucef'!Z71+[1]Diciembre!T70</f>
        <v>60802.39</v>
      </c>
      <c r="AD72" s="39">
        <f t="shared" si="15"/>
        <v>320075.40000000002</v>
      </c>
    </row>
    <row r="73" spans="1:30" s="41" customFormat="1" ht="12.75" customHeight="1" x14ac:dyDescent="0.15">
      <c r="A73" s="34">
        <v>68</v>
      </c>
      <c r="B73" s="28" t="s">
        <v>95</v>
      </c>
      <c r="C73" s="36">
        <f>'[1]Octubre ucef'!D72+'[1]Noviembre ucef'!D72+[1]Diciembre!D71</f>
        <v>10962651.526430635</v>
      </c>
      <c r="D73" s="36">
        <f>'[1]Octubre ucef'!E72+'[1]Noviembre ucef'!E72+[1]Diciembre!E71</f>
        <v>-2363314.0299999998</v>
      </c>
      <c r="E73" s="36">
        <f t="shared" si="8"/>
        <v>8599337.4964306355</v>
      </c>
      <c r="F73" s="36">
        <f>'[1]Octubre ucef'!G72+'[1]Noviembre ucef'!G72+[1]Diciembre!G71</f>
        <v>1378446.7817831261</v>
      </c>
      <c r="G73" s="36">
        <f>'[1]Octubre ucef'!H72+'[1]Noviembre ucef'!H72</f>
        <v>-530628.60000000009</v>
      </c>
      <c r="H73" s="36">
        <f t="shared" si="9"/>
        <v>847818.18178312597</v>
      </c>
      <c r="I73" s="36">
        <f>'[1]Octubre ucef'!J72+'[1]Noviembre ucef'!J72+[1]Diciembre!H71</f>
        <v>102213.85</v>
      </c>
      <c r="J73" s="36">
        <f>'[1]Octubre ucef'!K72</f>
        <v>19060.91</v>
      </c>
      <c r="K73" s="36">
        <f t="shared" si="10"/>
        <v>121274.76000000001</v>
      </c>
      <c r="L73" s="36">
        <f>'[1]Octubre ucef'!M72+'[1]Noviembre ucef'!K72+[1]Diciembre!I71</f>
        <v>72186.27</v>
      </c>
      <c r="M73" s="36">
        <f>'[1]Octubre ucef'!N72+'[1]Noviembre ucef'!L72+[1]Diciembre!J71</f>
        <v>21140.550000000003</v>
      </c>
      <c r="N73" s="37">
        <f>'[1]Octubre ucef'!O72+'[1]Noviembre ucef'!M72+[1]Diciembre!K71</f>
        <v>40099.620000000003</v>
      </c>
      <c r="O73" s="37">
        <f>'[1]Octubre ucef'!P72</f>
        <v>11314.88</v>
      </c>
      <c r="P73" s="37">
        <f t="shared" si="11"/>
        <v>51414.5</v>
      </c>
      <c r="Q73" s="36">
        <f>'[1]Octubre ucef'!R72+'[1]Noviembre ucef'!N72+[1]Diciembre!L71</f>
        <v>752756.72</v>
      </c>
      <c r="R73" s="36">
        <f>'[1]Octubre ucef'!S72+'[1]Noviembre ucef'!P72+[1]Diciembre!M71</f>
        <v>126232.98000000001</v>
      </c>
      <c r="S73" s="36">
        <f>'[1]Noviembre ucef'!O72</f>
        <v>15803.25</v>
      </c>
      <c r="T73" s="36">
        <f t="shared" si="12"/>
        <v>142036.23000000001</v>
      </c>
      <c r="U73" s="36">
        <f>'[1]Octubre ucef'!T72+'[1]Noviembre ucef'!R72+[1]Diciembre!N71</f>
        <v>194724.36</v>
      </c>
      <c r="V73" s="36">
        <f>'[1]Octubre ucef'!U72+'[1]Noviembre ucef'!T72+[1]Diciembre!O71</f>
        <v>0</v>
      </c>
      <c r="W73" s="36">
        <f>'[1]Noviembre ucef'!S72</f>
        <v>0</v>
      </c>
      <c r="X73" s="36">
        <f t="shared" si="13"/>
        <v>0</v>
      </c>
      <c r="Y73" s="38">
        <f t="shared" si="14"/>
        <v>10802689.068213763</v>
      </c>
      <c r="Z73" s="39"/>
      <c r="AA73" s="40">
        <f>'[1]Octubre ucef'!X72+[1]Diciembre!R71</f>
        <v>4196667.4799999995</v>
      </c>
      <c r="AB73" s="39">
        <f>'[1]Octubre ucef'!Y72+[1]Diciembre!S71</f>
        <v>768043.05</v>
      </c>
      <c r="AC73" s="39">
        <f>'[1]Octubre ucef'!Z72+[1]Diciembre!T71</f>
        <v>7414.43</v>
      </c>
      <c r="AD73" s="39">
        <f t="shared" si="15"/>
        <v>4972124.959999999</v>
      </c>
    </row>
    <row r="74" spans="1:30" s="41" customFormat="1" ht="12.75" customHeight="1" x14ac:dyDescent="0.15">
      <c r="A74" s="34">
        <v>69</v>
      </c>
      <c r="B74" s="28" t="s">
        <v>96</v>
      </c>
      <c r="C74" s="36">
        <f>'[1]Octubre ucef'!D73+'[1]Noviembre ucef'!D73+[1]Diciembre!D72</f>
        <v>10344582.979223732</v>
      </c>
      <c r="D74" s="36">
        <f>'[1]Octubre ucef'!E73+'[1]Noviembre ucef'!E73+[1]Diciembre!E72</f>
        <v>-843585.02</v>
      </c>
      <c r="E74" s="36">
        <f t="shared" si="8"/>
        <v>9500997.9592237324</v>
      </c>
      <c r="F74" s="36">
        <f>'[1]Octubre ucef'!G73+'[1]Noviembre ucef'!G73+[1]Diciembre!G72</f>
        <v>1804160.7440114638</v>
      </c>
      <c r="G74" s="36">
        <f>'[1]Octubre ucef'!H73+'[1]Noviembre ucef'!H73</f>
        <v>-213554.84999999998</v>
      </c>
      <c r="H74" s="36">
        <f t="shared" si="9"/>
        <v>1590605.894011464</v>
      </c>
      <c r="I74" s="36">
        <f>'[1]Octubre ucef'!J73+'[1]Noviembre ucef'!J73+[1]Diciembre!H72</f>
        <v>110612.15000000001</v>
      </c>
      <c r="J74" s="36">
        <f>'[1]Octubre ucef'!K73</f>
        <v>6803.79</v>
      </c>
      <c r="K74" s="36">
        <f t="shared" si="10"/>
        <v>117415.94</v>
      </c>
      <c r="L74" s="36">
        <f>'[1]Octubre ucef'!M73+'[1]Noviembre ucef'!K73+[1]Diciembre!I72</f>
        <v>57958.130000000005</v>
      </c>
      <c r="M74" s="36">
        <f>'[1]Octubre ucef'!N73+'[1]Noviembre ucef'!L73+[1]Diciembre!J72</f>
        <v>19036.199999999997</v>
      </c>
      <c r="N74" s="37">
        <f>'[1]Octubre ucef'!O73+'[1]Noviembre ucef'!M73+[1]Diciembre!K72</f>
        <v>68998.350000000006</v>
      </c>
      <c r="O74" s="37">
        <f>'[1]Octubre ucef'!P73</f>
        <v>19469.21</v>
      </c>
      <c r="P74" s="37">
        <f t="shared" si="11"/>
        <v>88467.56</v>
      </c>
      <c r="Q74" s="36">
        <f>'[1]Octubre ucef'!R73+'[1]Noviembre ucef'!N73+[1]Diciembre!L72</f>
        <v>0</v>
      </c>
      <c r="R74" s="36">
        <f>'[1]Octubre ucef'!S73+'[1]Noviembre ucef'!P73+[1]Diciembre!M72</f>
        <v>226824.94</v>
      </c>
      <c r="S74" s="36">
        <f>'[1]Noviembre ucef'!O73</f>
        <v>28396.48</v>
      </c>
      <c r="T74" s="36">
        <f t="shared" si="12"/>
        <v>255221.42</v>
      </c>
      <c r="U74" s="36">
        <f>'[1]Octubre ucef'!T73+'[1]Noviembre ucef'!R73+[1]Diciembre!N72</f>
        <v>349895.45</v>
      </c>
      <c r="V74" s="36">
        <f>'[1]Octubre ucef'!U73+'[1]Noviembre ucef'!T73+[1]Diciembre!O72</f>
        <v>161303</v>
      </c>
      <c r="W74" s="36">
        <f>'[1]Noviembre ucef'!S73</f>
        <v>0</v>
      </c>
      <c r="X74" s="36">
        <f t="shared" si="13"/>
        <v>161303</v>
      </c>
      <c r="Y74" s="38">
        <f t="shared" si="14"/>
        <v>12140901.553235196</v>
      </c>
      <c r="Z74" s="39"/>
      <c r="AA74" s="40">
        <f>'[1]Octubre ucef'!X73+[1]Diciembre!R72</f>
        <v>1498000.5999999999</v>
      </c>
      <c r="AB74" s="39">
        <f>'[1]Octubre ucef'!Y73+[1]Diciembre!S72</f>
        <v>309103.82999999996</v>
      </c>
      <c r="AC74" s="39">
        <f>'[1]Octubre ucef'!Z73+[1]Diciembre!T72</f>
        <v>12757.81</v>
      </c>
      <c r="AD74" s="39">
        <f t="shared" si="15"/>
        <v>1819862.2399999998</v>
      </c>
    </row>
    <row r="75" spans="1:30" s="41" customFormat="1" ht="12.75" customHeight="1" x14ac:dyDescent="0.15">
      <c r="A75" s="34">
        <v>70</v>
      </c>
      <c r="B75" s="28" t="s">
        <v>97</v>
      </c>
      <c r="C75" s="36">
        <f>'[1]Octubre ucef'!D74+'[1]Noviembre ucef'!D74+[1]Diciembre!D73</f>
        <v>3863263.3114708029</v>
      </c>
      <c r="D75" s="36">
        <f>'[1]Octubre ucef'!E74+'[1]Noviembre ucef'!E74+[1]Diciembre!E73</f>
        <v>-140717.37</v>
      </c>
      <c r="E75" s="36">
        <f t="shared" si="8"/>
        <v>3722545.9414708028</v>
      </c>
      <c r="F75" s="36">
        <f>'[1]Octubre ucef'!G74+'[1]Noviembre ucef'!G74+[1]Diciembre!G73</f>
        <v>424855.82356653467</v>
      </c>
      <c r="G75" s="36">
        <f>'[1]Octubre ucef'!H74+'[1]Noviembre ucef'!H74</f>
        <v>-38297.94</v>
      </c>
      <c r="H75" s="36">
        <f t="shared" si="9"/>
        <v>386557.88356653467</v>
      </c>
      <c r="I75" s="36">
        <f>'[1]Octubre ucef'!J74+'[1]Noviembre ucef'!J74+[1]Diciembre!H73</f>
        <v>40060.69</v>
      </c>
      <c r="J75" s="36">
        <f>'[1]Octubre ucef'!K74</f>
        <v>1134.93</v>
      </c>
      <c r="K75" s="36">
        <f t="shared" si="10"/>
        <v>41195.620000000003</v>
      </c>
      <c r="L75" s="36">
        <f>'[1]Octubre ucef'!M74+'[1]Noviembre ucef'!K74+[1]Diciembre!I73</f>
        <v>20890.96</v>
      </c>
      <c r="M75" s="36">
        <f>'[1]Octubre ucef'!N74+'[1]Noviembre ucef'!L74+[1]Diciembre!J73</f>
        <v>7475.16</v>
      </c>
      <c r="N75" s="37">
        <f>'[1]Octubre ucef'!O74+'[1]Noviembre ucef'!M74+[1]Diciembre!K73</f>
        <v>18203.189999999999</v>
      </c>
      <c r="O75" s="37">
        <f>'[1]Octubre ucef'!P74</f>
        <v>5136.38</v>
      </c>
      <c r="P75" s="37">
        <f t="shared" si="11"/>
        <v>23339.57</v>
      </c>
      <c r="Q75" s="36">
        <f>'[1]Octubre ucef'!R74+'[1]Noviembre ucef'!N74+[1]Diciembre!L73</f>
        <v>0</v>
      </c>
      <c r="R75" s="36">
        <f>'[1]Octubre ucef'!S74+'[1]Noviembre ucef'!P74+[1]Diciembre!M73</f>
        <v>59670.609999999993</v>
      </c>
      <c r="S75" s="36">
        <f>'[1]Noviembre ucef'!O74</f>
        <v>7470.23</v>
      </c>
      <c r="T75" s="36">
        <f t="shared" si="12"/>
        <v>67140.84</v>
      </c>
      <c r="U75" s="36">
        <f>'[1]Octubre ucef'!T74+'[1]Noviembre ucef'!R74+[1]Diciembre!N73</f>
        <v>92046.65</v>
      </c>
      <c r="V75" s="36">
        <f>'[1]Octubre ucef'!U74+'[1]Noviembre ucef'!T74+[1]Diciembre!O73</f>
        <v>52874</v>
      </c>
      <c r="W75" s="36">
        <f>'[1]Noviembre ucef'!S74</f>
        <v>0</v>
      </c>
      <c r="X75" s="36">
        <f t="shared" si="13"/>
        <v>52874</v>
      </c>
      <c r="Y75" s="38">
        <f t="shared" si="14"/>
        <v>4414066.6250373377</v>
      </c>
      <c r="Z75" s="39"/>
      <c r="AA75" s="40">
        <f>'[1]Octubre ucef'!X74+[1]Diciembre!R73</f>
        <v>249879.61</v>
      </c>
      <c r="AB75" s="39">
        <f>'[1]Octubre ucef'!Y74+[1]Diciembre!S73</f>
        <v>55433.25</v>
      </c>
      <c r="AC75" s="39">
        <f>'[1]Octubre ucef'!Z74+[1]Diciembre!T73</f>
        <v>3365.7799999999997</v>
      </c>
      <c r="AD75" s="39">
        <f t="shared" si="15"/>
        <v>308678.64</v>
      </c>
    </row>
    <row r="76" spans="1:30" s="41" customFormat="1" ht="12.75" customHeight="1" x14ac:dyDescent="0.15">
      <c r="A76" s="34">
        <v>71</v>
      </c>
      <c r="B76" s="28" t="s">
        <v>98</v>
      </c>
      <c r="C76" s="36">
        <f>'[1]Octubre ucef'!D75+'[1]Noviembre ucef'!D75+[1]Diciembre!D74</f>
        <v>8095224.4927888308</v>
      </c>
      <c r="D76" s="36">
        <f>'[1]Octubre ucef'!E75+'[1]Noviembre ucef'!E75+[1]Diciembre!E74</f>
        <v>-369886.16</v>
      </c>
      <c r="E76" s="36">
        <f t="shared" si="8"/>
        <v>7725338.3327888306</v>
      </c>
      <c r="F76" s="36">
        <f>'[1]Octubre ucef'!G75+'[1]Noviembre ucef'!G75+[1]Diciembre!G74</f>
        <v>1113496.3244647309</v>
      </c>
      <c r="G76" s="36">
        <f>'[1]Octubre ucef'!H75+'[1]Noviembre ucef'!H75</f>
        <v>-89799.69</v>
      </c>
      <c r="H76" s="36">
        <f t="shared" si="9"/>
        <v>1023696.634464731</v>
      </c>
      <c r="I76" s="36">
        <f>'[1]Octubre ucef'!J75+'[1]Noviembre ucef'!J75+[1]Diciembre!H74</f>
        <v>93640.2</v>
      </c>
      <c r="J76" s="36">
        <f>'[1]Octubre ucef'!K75</f>
        <v>2983.25</v>
      </c>
      <c r="K76" s="36">
        <f t="shared" si="10"/>
        <v>96623.45</v>
      </c>
      <c r="L76" s="36">
        <f>'[1]Octubre ucef'!M75+'[1]Noviembre ucef'!K75+[1]Diciembre!I74</f>
        <v>42517.86</v>
      </c>
      <c r="M76" s="36">
        <f>'[1]Octubre ucef'!N75+'[1]Noviembre ucef'!L75+[1]Diciembre!J74</f>
        <v>14052.78</v>
      </c>
      <c r="N76" s="37">
        <f>'[1]Octubre ucef'!O75+'[1]Noviembre ucef'!M75+[1]Diciembre!K74</f>
        <v>37333.229999999996</v>
      </c>
      <c r="O76" s="37">
        <f>'[1]Octubre ucef'!P75</f>
        <v>10534.29</v>
      </c>
      <c r="P76" s="37">
        <f t="shared" si="11"/>
        <v>47867.519999999997</v>
      </c>
      <c r="Q76" s="36">
        <f>'[1]Octubre ucef'!R75+'[1]Noviembre ucef'!N75+[1]Diciembre!L74</f>
        <v>0</v>
      </c>
      <c r="R76" s="36">
        <f>'[1]Octubre ucef'!S75+'[1]Noviembre ucef'!P75+[1]Diciembre!M74</f>
        <v>125687.87</v>
      </c>
      <c r="S76" s="36">
        <f>'[1]Noviembre ucef'!O75</f>
        <v>15735.01</v>
      </c>
      <c r="T76" s="36">
        <f t="shared" si="12"/>
        <v>141422.88</v>
      </c>
      <c r="U76" s="36">
        <f>'[1]Octubre ucef'!T75+'[1]Noviembre ucef'!R75+[1]Diciembre!N74</f>
        <v>193883.50999999998</v>
      </c>
      <c r="V76" s="36">
        <f>'[1]Octubre ucef'!U75+'[1]Noviembre ucef'!T75+[1]Diciembre!O74</f>
        <v>209654</v>
      </c>
      <c r="W76" s="36">
        <f>'[1]Noviembre ucef'!S75</f>
        <v>4981</v>
      </c>
      <c r="X76" s="36">
        <f t="shared" si="13"/>
        <v>214635</v>
      </c>
      <c r="Y76" s="38">
        <f t="shared" si="14"/>
        <v>9500037.9672535602</v>
      </c>
      <c r="Z76" s="39"/>
      <c r="AA76" s="40">
        <f>'[1]Octubre ucef'!X75+[1]Diciembre!R74</f>
        <v>656827.31999999995</v>
      </c>
      <c r="AB76" s="39">
        <f>'[1]Octubre ucef'!Y75+[1]Diciembre!S74</f>
        <v>129977.98999999999</v>
      </c>
      <c r="AC76" s="39">
        <f>'[1]Octubre ucef'!Z75+[1]Diciembre!T74</f>
        <v>6902.92</v>
      </c>
      <c r="AD76" s="39">
        <f t="shared" si="15"/>
        <v>793708.23</v>
      </c>
    </row>
    <row r="77" spans="1:30" s="41" customFormat="1" ht="12.75" customHeight="1" x14ac:dyDescent="0.15">
      <c r="A77" s="34">
        <v>72</v>
      </c>
      <c r="B77" s="28" t="s">
        <v>99</v>
      </c>
      <c r="C77" s="36">
        <f>'[1]Octubre ucef'!D76+'[1]Noviembre ucef'!D76+[1]Diciembre!D75</f>
        <v>4201593.9593094327</v>
      </c>
      <c r="D77" s="36">
        <f>'[1]Octubre ucef'!E76+'[1]Noviembre ucef'!E76+[1]Diciembre!E75</f>
        <v>-254780.32999999996</v>
      </c>
      <c r="E77" s="36">
        <f t="shared" si="8"/>
        <v>3946813.6293094326</v>
      </c>
      <c r="F77" s="36">
        <f>'[1]Octubre ucef'!G76+'[1]Noviembre ucef'!G76+[1]Diciembre!G75</f>
        <v>1198391.1928194817</v>
      </c>
      <c r="G77" s="36">
        <f>'[1]Octubre ucef'!H76+'[1]Noviembre ucef'!H76</f>
        <v>-482330.52</v>
      </c>
      <c r="H77" s="36">
        <f t="shared" si="9"/>
        <v>716060.6728194817</v>
      </c>
      <c r="I77" s="36">
        <f>'[1]Octubre ucef'!J76+'[1]Noviembre ucef'!J76+[1]Diciembre!H75</f>
        <v>46383.35</v>
      </c>
      <c r="J77" s="36">
        <f>'[1]Octubre ucef'!K76</f>
        <v>2054.89</v>
      </c>
      <c r="K77" s="36">
        <f t="shared" si="10"/>
        <v>48438.239999999998</v>
      </c>
      <c r="L77" s="36">
        <f>'[1]Octubre ucef'!M76+'[1]Noviembre ucef'!K76+[1]Diciembre!I75</f>
        <v>22800.16</v>
      </c>
      <c r="M77" s="36">
        <f>'[1]Octubre ucef'!N76+'[1]Noviembre ucef'!L76+[1]Diciembre!J75</f>
        <v>7585.2000000000007</v>
      </c>
      <c r="N77" s="37">
        <f>'[1]Octubre ucef'!O76+'[1]Noviembre ucef'!M76+[1]Diciembre!K75</f>
        <v>31950</v>
      </c>
      <c r="O77" s="37">
        <f>'[1]Octubre ucef'!P76</f>
        <v>9015.31</v>
      </c>
      <c r="P77" s="37">
        <f t="shared" si="11"/>
        <v>40965.31</v>
      </c>
      <c r="Q77" s="36">
        <f>'[1]Octubre ucef'!R76+'[1]Noviembre ucef'!N76+[1]Diciembre!L75</f>
        <v>0</v>
      </c>
      <c r="R77" s="36">
        <f>'[1]Octubre ucef'!S76+'[1]Noviembre ucef'!P76+[1]Diciembre!M75</f>
        <v>108934.09</v>
      </c>
      <c r="S77" s="36">
        <f>'[1]Noviembre ucef'!O76</f>
        <v>13637.59</v>
      </c>
      <c r="T77" s="36">
        <f t="shared" si="12"/>
        <v>122571.68</v>
      </c>
      <c r="U77" s="36">
        <f>'[1]Octubre ucef'!T76+'[1]Noviembre ucef'!R76+[1]Diciembre!N75</f>
        <v>168039.46000000002</v>
      </c>
      <c r="V77" s="36">
        <f>'[1]Octubre ucef'!U76+'[1]Noviembre ucef'!T76+[1]Diciembre!O75</f>
        <v>0</v>
      </c>
      <c r="W77" s="36">
        <f>'[1]Noviembre ucef'!S76</f>
        <v>0</v>
      </c>
      <c r="X77" s="36">
        <f t="shared" si="13"/>
        <v>0</v>
      </c>
      <c r="Y77" s="38">
        <f t="shared" si="14"/>
        <v>5073274.3521289146</v>
      </c>
      <c r="Z77" s="39"/>
      <c r="AA77" s="40">
        <f>'[1]Octubre ucef'!X76+[1]Diciembre!R75</f>
        <v>452427.52000000002</v>
      </c>
      <c r="AB77" s="39">
        <f>'[1]Octubre ucef'!Y76+[1]Diciembre!S75</f>
        <v>698135.4</v>
      </c>
      <c r="AC77" s="39">
        <f>'[1]Octubre ucef'!Z76+[1]Diciembre!T75</f>
        <v>5907.5599999999995</v>
      </c>
      <c r="AD77" s="39">
        <f t="shared" si="15"/>
        <v>1156470.48</v>
      </c>
    </row>
    <row r="78" spans="1:30" s="41" customFormat="1" ht="12.75" customHeight="1" x14ac:dyDescent="0.15">
      <c r="A78" s="34">
        <v>73</v>
      </c>
      <c r="B78" s="28" t="s">
        <v>100</v>
      </c>
      <c r="C78" s="36">
        <f>'[1]Octubre ucef'!D77+'[1]Noviembre ucef'!D77+[1]Diciembre!D76</f>
        <v>2952065.4230385982</v>
      </c>
      <c r="D78" s="36">
        <f>'[1]Octubre ucef'!E77+'[1]Noviembre ucef'!E77+[1]Diciembre!E76</f>
        <v>-97678.06</v>
      </c>
      <c r="E78" s="36">
        <f t="shared" si="8"/>
        <v>2854387.3630385981</v>
      </c>
      <c r="F78" s="36">
        <f>'[1]Octubre ucef'!G77+'[1]Noviembre ucef'!G77+[1]Diciembre!G76</f>
        <v>315270.0903039627</v>
      </c>
      <c r="G78" s="36">
        <f>'[1]Octubre ucef'!H77+'[1]Noviembre ucef'!H77</f>
        <v>-26285.79</v>
      </c>
      <c r="H78" s="36">
        <f t="shared" si="9"/>
        <v>288984.30030396272</v>
      </c>
      <c r="I78" s="36">
        <f>'[1]Octubre ucef'!J77+'[1]Noviembre ucef'!J77+[1]Diciembre!H76</f>
        <v>31339.79</v>
      </c>
      <c r="J78" s="36">
        <f>'[1]Octubre ucef'!K77</f>
        <v>787.81</v>
      </c>
      <c r="K78" s="36">
        <f t="shared" si="10"/>
        <v>32127.600000000002</v>
      </c>
      <c r="L78" s="36">
        <f>'[1]Octubre ucef'!M77+'[1]Noviembre ucef'!K77+[1]Diciembre!I76</f>
        <v>15783.029999999999</v>
      </c>
      <c r="M78" s="36">
        <f>'[1]Octubre ucef'!N77+'[1]Noviembre ucef'!L77+[1]Diciembre!J76</f>
        <v>5606.01</v>
      </c>
      <c r="N78" s="37">
        <f>'[1]Octubre ucef'!O77+'[1]Noviembre ucef'!M77+[1]Diciembre!K76</f>
        <v>12346.86</v>
      </c>
      <c r="O78" s="37">
        <f>'[1]Octubre ucef'!P77</f>
        <v>3483.91</v>
      </c>
      <c r="P78" s="37">
        <f t="shared" si="11"/>
        <v>15830.77</v>
      </c>
      <c r="Q78" s="36">
        <f>'[1]Octubre ucef'!R77+'[1]Noviembre ucef'!N77+[1]Diciembre!L76</f>
        <v>0</v>
      </c>
      <c r="R78" s="36">
        <f>'[1]Octubre ucef'!S77+'[1]Noviembre ucef'!P77+[1]Diciembre!M76</f>
        <v>40584.61</v>
      </c>
      <c r="S78" s="36">
        <f>'[1]Noviembre ucef'!O77</f>
        <v>5080.84</v>
      </c>
      <c r="T78" s="36">
        <f t="shared" si="12"/>
        <v>45665.45</v>
      </c>
      <c r="U78" s="36">
        <f>'[1]Octubre ucef'!T77+'[1]Noviembre ucef'!R77+[1]Diciembre!N76</f>
        <v>62604.98</v>
      </c>
      <c r="V78" s="36">
        <f>'[1]Octubre ucef'!U77+'[1]Noviembre ucef'!T77+[1]Diciembre!O76</f>
        <v>0</v>
      </c>
      <c r="W78" s="36">
        <f>'[1]Noviembre ucef'!S77</f>
        <v>0</v>
      </c>
      <c r="X78" s="36">
        <f t="shared" si="13"/>
        <v>0</v>
      </c>
      <c r="Y78" s="38">
        <f t="shared" si="14"/>
        <v>3320989.5033425605</v>
      </c>
      <c r="Z78" s="39"/>
      <c r="AA78" s="40">
        <f>'[1]Octubre ucef'!X77+[1]Diciembre!R76</f>
        <v>173452.34</v>
      </c>
      <c r="AB78" s="39">
        <f>'[1]Octubre ucef'!Y77+[1]Diciembre!S76</f>
        <v>38046.6</v>
      </c>
      <c r="AC78" s="39">
        <f>'[1]Octubre ucef'!Z77+[1]Diciembre!T76</f>
        <v>2282.94</v>
      </c>
      <c r="AD78" s="39">
        <f t="shared" si="15"/>
        <v>213781.88</v>
      </c>
    </row>
    <row r="79" spans="1:30" s="41" customFormat="1" ht="12.75" customHeight="1" x14ac:dyDescent="0.15">
      <c r="A79" s="34">
        <v>74</v>
      </c>
      <c r="B79" s="28" t="s">
        <v>101</v>
      </c>
      <c r="C79" s="36">
        <f>'[1]Octubre ucef'!D78+'[1]Noviembre ucef'!D78+[1]Diciembre!D77</f>
        <v>12445441.589722909</v>
      </c>
      <c r="D79" s="36">
        <f>'[1]Octubre ucef'!E78+'[1]Noviembre ucef'!E78+[1]Diciembre!E77</f>
        <v>-2367395.29</v>
      </c>
      <c r="E79" s="36">
        <f t="shared" si="8"/>
        <v>10078046.29972291</v>
      </c>
      <c r="F79" s="36">
        <f>'[1]Octubre ucef'!G78+'[1]Noviembre ucef'!G78+[1]Diciembre!G77</f>
        <v>1577586.0361681706</v>
      </c>
      <c r="G79" s="36">
        <f>'[1]Octubre ucef'!H78+'[1]Noviembre ucef'!H78</f>
        <v>-539481.72</v>
      </c>
      <c r="H79" s="36">
        <f t="shared" si="9"/>
        <v>1038104.3161681707</v>
      </c>
      <c r="I79" s="36">
        <f>'[1]Octubre ucef'!J78+'[1]Noviembre ucef'!J78+[1]Diciembre!H77</f>
        <v>125974.75</v>
      </c>
      <c r="J79" s="36">
        <f>'[1]Octubre ucef'!K78</f>
        <v>19093.82</v>
      </c>
      <c r="K79" s="36">
        <f t="shared" si="10"/>
        <v>145068.57</v>
      </c>
      <c r="L79" s="36">
        <f>'[1]Octubre ucef'!M78+'[1]Noviembre ucef'!K78+[1]Diciembre!I77</f>
        <v>78478.240000000005</v>
      </c>
      <c r="M79" s="36">
        <f>'[1]Octubre ucef'!N78+'[1]Noviembre ucef'!L78+[1]Diciembre!J77</f>
        <v>22727.010000000002</v>
      </c>
      <c r="N79" s="37">
        <f>'[1]Octubre ucef'!O78+'[1]Noviembre ucef'!M78+[1]Diciembre!K77</f>
        <v>58142.94</v>
      </c>
      <c r="O79" s="37">
        <f>'[1]Octubre ucef'!P78</f>
        <v>16406.150000000001</v>
      </c>
      <c r="P79" s="37">
        <f t="shared" si="11"/>
        <v>74549.09</v>
      </c>
      <c r="Q79" s="36">
        <f>'[1]Octubre ucef'!R78+'[1]Noviembre ucef'!N78+[1]Diciembre!L77</f>
        <v>1091469.3999999999</v>
      </c>
      <c r="R79" s="36">
        <f>'[1]Octubre ucef'!S78+'[1]Noviembre ucef'!P78+[1]Diciembre!M77</f>
        <v>161585.24</v>
      </c>
      <c r="S79" s="36">
        <f>'[1]Noviembre ucef'!O78</f>
        <v>20229.05</v>
      </c>
      <c r="T79" s="36">
        <f t="shared" si="12"/>
        <v>181814.28999999998</v>
      </c>
      <c r="U79" s="36">
        <f>'[1]Octubre ucef'!T78+'[1]Noviembre ucef'!R78+[1]Diciembre!N77</f>
        <v>249258.03000000003</v>
      </c>
      <c r="V79" s="36">
        <f>'[1]Octubre ucef'!U78+'[1]Noviembre ucef'!T78+[1]Diciembre!O77</f>
        <v>901</v>
      </c>
      <c r="W79" s="36">
        <f>'[1]Noviembre ucef'!S78</f>
        <v>0</v>
      </c>
      <c r="X79" s="36">
        <f t="shared" si="13"/>
        <v>901</v>
      </c>
      <c r="Y79" s="38">
        <f t="shared" si="14"/>
        <v>12960416.245891079</v>
      </c>
      <c r="Z79" s="39"/>
      <c r="AA79" s="40">
        <f>'[1]Octubre ucef'!X78+[1]Diciembre!R77</f>
        <v>4203914.8</v>
      </c>
      <c r="AB79" s="39">
        <f>'[1]Octubre ucef'!Y78+[1]Diciembre!S77</f>
        <v>780857.24</v>
      </c>
      <c r="AC79" s="39">
        <f>'[1]Octubre ucef'!Z78+[1]Diciembre!T77</f>
        <v>10750.640000000001</v>
      </c>
      <c r="AD79" s="39">
        <f t="shared" si="15"/>
        <v>4995522.68</v>
      </c>
    </row>
    <row r="80" spans="1:30" s="41" customFormat="1" ht="12.75" customHeight="1" x14ac:dyDescent="0.15">
      <c r="A80" s="34">
        <v>75</v>
      </c>
      <c r="B80" s="28" t="s">
        <v>102</v>
      </c>
      <c r="C80" s="36">
        <f>'[1]Octubre ucef'!D79+'[1]Noviembre ucef'!D79+[1]Diciembre!D78</f>
        <v>6193425.5893370714</v>
      </c>
      <c r="D80" s="36">
        <f>'[1]Octubre ucef'!E79+'[1]Noviembre ucef'!E79+[1]Diciembre!E78</f>
        <v>-941485.22</v>
      </c>
      <c r="E80" s="36">
        <f t="shared" si="8"/>
        <v>5251940.3693370717</v>
      </c>
      <c r="F80" s="36">
        <f>'[1]Octubre ucef'!G79+'[1]Noviembre ucef'!G79+[1]Diciembre!G78</f>
        <v>775288.35674127005</v>
      </c>
      <c r="G80" s="36">
        <f>'[1]Octubre ucef'!H79+'[1]Noviembre ucef'!H79</f>
        <v>-220421.94</v>
      </c>
      <c r="H80" s="36">
        <f t="shared" si="9"/>
        <v>554866.41674127011</v>
      </c>
      <c r="I80" s="36">
        <f>'[1]Octubre ucef'!J79+'[1]Noviembre ucef'!J79+[1]Diciembre!H78</f>
        <v>63139.100000000006</v>
      </c>
      <c r="J80" s="36">
        <f>'[1]Octubre ucef'!K79</f>
        <v>7593.39</v>
      </c>
      <c r="K80" s="36">
        <f t="shared" si="10"/>
        <v>70732.490000000005</v>
      </c>
      <c r="L80" s="36">
        <f>'[1]Octubre ucef'!M79+'[1]Noviembre ucef'!K79+[1]Diciembre!I78</f>
        <v>37660.75</v>
      </c>
      <c r="M80" s="36">
        <f>'[1]Octubre ucef'!N79+'[1]Noviembre ucef'!L79+[1]Diciembre!J78</f>
        <v>11466.72</v>
      </c>
      <c r="N80" s="37">
        <f>'[1]Octubre ucef'!O79+'[1]Noviembre ucef'!M79+[1]Diciembre!K78</f>
        <v>784444.23</v>
      </c>
      <c r="O80" s="37">
        <f>'[1]Octubre ucef'!P79</f>
        <v>221346.03</v>
      </c>
      <c r="P80" s="37">
        <f t="shared" si="11"/>
        <v>1005790.26</v>
      </c>
      <c r="Q80" s="36">
        <f>'[1]Octubre ucef'!R79+'[1]Noviembre ucef'!N79+[1]Diciembre!L78</f>
        <v>0</v>
      </c>
      <c r="R80" s="36">
        <f>'[1]Octubre ucef'!S79+'[1]Noviembre ucef'!P79+[1]Diciembre!M78</f>
        <v>131364.11000000002</v>
      </c>
      <c r="S80" s="36">
        <f>'[1]Noviembre ucef'!O79</f>
        <v>16445.63</v>
      </c>
      <c r="T80" s="36">
        <f t="shared" si="12"/>
        <v>147809.74000000002</v>
      </c>
      <c r="U80" s="36">
        <f>'[1]Octubre ucef'!T79+'[1]Noviembre ucef'!R79+[1]Diciembre!N78</f>
        <v>202639.54</v>
      </c>
      <c r="V80" s="36">
        <f>'[1]Octubre ucef'!U79+'[1]Noviembre ucef'!T79+[1]Diciembre!O78</f>
        <v>293445</v>
      </c>
      <c r="W80" s="36">
        <f>'[1]Noviembre ucef'!S79</f>
        <v>0</v>
      </c>
      <c r="X80" s="36">
        <f t="shared" si="13"/>
        <v>293445</v>
      </c>
      <c r="Y80" s="38">
        <f t="shared" si="14"/>
        <v>7576351.2860783413</v>
      </c>
      <c r="Z80" s="39"/>
      <c r="AA80" s="40">
        <f>'[1]Octubre ucef'!X79+[1]Diciembre!R78</f>
        <v>1671847.4</v>
      </c>
      <c r="AB80" s="39">
        <f>'[1]Octubre ucef'!Y79+[1]Diciembre!S78</f>
        <v>319043.36</v>
      </c>
      <c r="AC80" s="39">
        <f>'[1]Octubre ucef'!Z79+[1]Diciembre!T78</f>
        <v>145043.95000000001</v>
      </c>
      <c r="AD80" s="39">
        <f t="shared" si="15"/>
        <v>2135934.71</v>
      </c>
    </row>
    <row r="81" spans="1:30" s="41" customFormat="1" ht="12.75" customHeight="1" x14ac:dyDescent="0.15">
      <c r="A81" s="34">
        <v>76</v>
      </c>
      <c r="B81" s="28" t="s">
        <v>103</v>
      </c>
      <c r="C81" s="36">
        <f>'[1]Octubre ucef'!D80+'[1]Noviembre ucef'!D80+[1]Diciembre!D79</f>
        <v>5109023.8123183902</v>
      </c>
      <c r="D81" s="36">
        <f>'[1]Octubre ucef'!E80+'[1]Noviembre ucef'!E80+[1]Diciembre!E79</f>
        <v>-268712.71999999997</v>
      </c>
      <c r="E81" s="36">
        <f t="shared" si="8"/>
        <v>4840311.0923183905</v>
      </c>
      <c r="F81" s="36">
        <f>'[1]Octubre ucef'!G80+'[1]Noviembre ucef'!G80+[1]Diciembre!G79</f>
        <v>1170650.142408387</v>
      </c>
      <c r="G81" s="36">
        <f>'[1]Octubre ucef'!H80+'[1]Noviembre ucef'!H80</f>
        <v>-286496.84999999998</v>
      </c>
      <c r="H81" s="36">
        <f t="shared" si="9"/>
        <v>884153.29240838706</v>
      </c>
      <c r="I81" s="36">
        <f>'[1]Octubre ucef'!J80+'[1]Noviembre ucef'!J80+[1]Diciembre!H79</f>
        <v>55352.39</v>
      </c>
      <c r="J81" s="36">
        <f>'[1]Octubre ucef'!K80</f>
        <v>2167.2600000000002</v>
      </c>
      <c r="K81" s="36">
        <f t="shared" si="10"/>
        <v>57519.65</v>
      </c>
      <c r="L81" s="36">
        <f>'[1]Octubre ucef'!M80+'[1]Noviembre ucef'!K80+[1]Diciembre!I79</f>
        <v>27676.959999999999</v>
      </c>
      <c r="M81" s="36">
        <f>'[1]Octubre ucef'!N80+'[1]Noviembre ucef'!L80+[1]Diciembre!J79</f>
        <v>9429.39</v>
      </c>
      <c r="N81" s="37">
        <f>'[1]Octubre ucef'!O80+'[1]Noviembre ucef'!M80+[1]Diciembre!K79</f>
        <v>839702.76</v>
      </c>
      <c r="O81" s="37">
        <f>'[1]Octubre ucef'!P80</f>
        <v>236938.28</v>
      </c>
      <c r="P81" s="37">
        <f t="shared" si="11"/>
        <v>1076641.04</v>
      </c>
      <c r="Q81" s="36">
        <f>'[1]Octubre ucef'!R80+'[1]Noviembre ucef'!N80+[1]Diciembre!L79</f>
        <v>0</v>
      </c>
      <c r="R81" s="36">
        <f>'[1]Octubre ucef'!S80+'[1]Noviembre ucef'!P80+[1]Diciembre!M79</f>
        <v>131111.15</v>
      </c>
      <c r="S81" s="36">
        <f>'[1]Noviembre ucef'!O80</f>
        <v>16413.96</v>
      </c>
      <c r="T81" s="36">
        <f t="shared" si="12"/>
        <v>147525.10999999999</v>
      </c>
      <c r="U81" s="36">
        <f>'[1]Octubre ucef'!T80+'[1]Noviembre ucef'!R80+[1]Diciembre!N79</f>
        <v>202249.36</v>
      </c>
      <c r="V81" s="36">
        <f>'[1]Octubre ucef'!U80+'[1]Noviembre ucef'!T80+[1]Diciembre!O79</f>
        <v>621562</v>
      </c>
      <c r="W81" s="36">
        <f>'[1]Noviembre ucef'!S80</f>
        <v>74182</v>
      </c>
      <c r="X81" s="36">
        <f t="shared" si="13"/>
        <v>695744</v>
      </c>
      <c r="Y81" s="38">
        <f t="shared" si="14"/>
        <v>7941249.8947267784</v>
      </c>
      <c r="Z81" s="39"/>
      <c r="AA81" s="40">
        <f>'[1]Octubre ucef'!X80+[1]Diciembre!R79</f>
        <v>477168.05000000005</v>
      </c>
      <c r="AB81" s="39">
        <f>'[1]Octubre ucef'!Y80+[1]Diciembre!S79</f>
        <v>414681.61000000004</v>
      </c>
      <c r="AC81" s="39">
        <f>'[1]Octubre ucef'!Z80+[1]Diciembre!T79</f>
        <v>155261.26</v>
      </c>
      <c r="AD81" s="39">
        <f t="shared" si="15"/>
        <v>1047110.9200000002</v>
      </c>
    </row>
    <row r="82" spans="1:30" s="41" customFormat="1" ht="12.75" customHeight="1" x14ac:dyDescent="0.15">
      <c r="A82" s="34">
        <v>77</v>
      </c>
      <c r="B82" s="28" t="s">
        <v>104</v>
      </c>
      <c r="C82" s="36">
        <f>'[1]Octubre ucef'!D81+'[1]Noviembre ucef'!D81+[1]Diciembre!D80</f>
        <v>10100380.04999472</v>
      </c>
      <c r="D82" s="36">
        <f>'[1]Octubre ucef'!E81+'[1]Noviembre ucef'!E81+[1]Diciembre!E80</f>
        <v>-917095.25</v>
      </c>
      <c r="E82" s="36">
        <f t="shared" si="8"/>
        <v>9183284.7999947201</v>
      </c>
      <c r="F82" s="36">
        <f>'[1]Octubre ucef'!G81+'[1]Noviembre ucef'!G81+[1]Diciembre!G80</f>
        <v>1595072.7572179961</v>
      </c>
      <c r="G82" s="36">
        <f>'[1]Octubre ucef'!H81+'[1]Noviembre ucef'!H81</f>
        <v>-235156.34999999998</v>
      </c>
      <c r="H82" s="36">
        <f t="shared" si="9"/>
        <v>1359916.4072179962</v>
      </c>
      <c r="I82" s="36">
        <f>'[1]Octubre ucef'!J81+'[1]Noviembre ucef'!J81+[1]Diciembre!H80</f>
        <v>107656.54000000001</v>
      </c>
      <c r="J82" s="36">
        <f>'[1]Octubre ucef'!K81</f>
        <v>7396.68</v>
      </c>
      <c r="K82" s="36">
        <f t="shared" si="10"/>
        <v>115053.22</v>
      </c>
      <c r="L82" s="36">
        <f>'[1]Octubre ucef'!M81+'[1]Noviembre ucef'!K81+[1]Diciembre!I80</f>
        <v>57169.06</v>
      </c>
      <c r="M82" s="36">
        <f>'[1]Octubre ucef'!N81+'[1]Noviembre ucef'!L81+[1]Diciembre!J80</f>
        <v>18551.52</v>
      </c>
      <c r="N82" s="37">
        <f>'[1]Octubre ucef'!O81+'[1]Noviembre ucef'!M81+[1]Diciembre!K80</f>
        <v>1802103.87</v>
      </c>
      <c r="O82" s="37">
        <f>'[1]Octubre ucef'!P81</f>
        <v>508498.27</v>
      </c>
      <c r="P82" s="37">
        <f t="shared" si="11"/>
        <v>2310602.14</v>
      </c>
      <c r="Q82" s="36">
        <f>'[1]Octubre ucef'!R81+'[1]Noviembre ucef'!N81+[1]Diciembre!L80</f>
        <v>0</v>
      </c>
      <c r="R82" s="36">
        <f>'[1]Octubre ucef'!S81+'[1]Noviembre ucef'!P81+[1]Diciembre!M80</f>
        <v>297564.32</v>
      </c>
      <c r="S82" s="36">
        <f>'[1]Noviembre ucef'!O81</f>
        <v>37252.43</v>
      </c>
      <c r="T82" s="36">
        <f t="shared" si="12"/>
        <v>334816.75</v>
      </c>
      <c r="U82" s="36">
        <f>'[1]Octubre ucef'!T81+'[1]Noviembre ucef'!R81+[1]Diciembre!N80</f>
        <v>459016.55</v>
      </c>
      <c r="V82" s="36">
        <f>'[1]Octubre ucef'!U81+'[1]Noviembre ucef'!T81+[1]Diciembre!O80</f>
        <v>189535</v>
      </c>
      <c r="W82" s="36">
        <f>'[1]Noviembre ucef'!S81</f>
        <v>85579</v>
      </c>
      <c r="X82" s="36">
        <f t="shared" si="13"/>
        <v>275114</v>
      </c>
      <c r="Y82" s="38">
        <f t="shared" si="14"/>
        <v>14113524.447212718</v>
      </c>
      <c r="Z82" s="39"/>
      <c r="AA82" s="40">
        <f>'[1]Octubre ucef'!X81+[1]Diciembre!R80</f>
        <v>1628536.7799999998</v>
      </c>
      <c r="AB82" s="39">
        <f>'[1]Octubre ucef'!Y81+[1]Diciembre!S80</f>
        <v>340370.29</v>
      </c>
      <c r="AC82" s="39">
        <f>'[1]Octubre ucef'!Z81+[1]Diciembre!T80</f>
        <v>333209.48</v>
      </c>
      <c r="AD82" s="39">
        <f t="shared" si="15"/>
        <v>2302116.5499999998</v>
      </c>
    </row>
    <row r="83" spans="1:30" s="41" customFormat="1" ht="12.75" customHeight="1" x14ac:dyDescent="0.15">
      <c r="A83" s="34">
        <v>78</v>
      </c>
      <c r="B83" s="28" t="s">
        <v>105</v>
      </c>
      <c r="C83" s="36">
        <f>'[1]Octubre ucef'!D82+'[1]Noviembre ucef'!D82+[1]Diciembre!D81</f>
        <v>40833334.211114809</v>
      </c>
      <c r="D83" s="36">
        <f>'[1]Octubre ucef'!E82+'[1]Noviembre ucef'!E82+[1]Diciembre!E81</f>
        <v>-6309952.4100000001</v>
      </c>
      <c r="E83" s="36">
        <f t="shared" si="8"/>
        <v>34523381.801114812</v>
      </c>
      <c r="F83" s="36">
        <f>'[1]Octubre ucef'!G82+'[1]Noviembre ucef'!G82+[1]Diciembre!G81</f>
        <v>6751958.7855815645</v>
      </c>
      <c r="G83" s="36">
        <f>'[1]Octubre ucef'!H82+'[1]Noviembre ucef'!H82</f>
        <v>-1467898.65</v>
      </c>
      <c r="H83" s="36">
        <f t="shared" si="9"/>
        <v>5284060.1355815642</v>
      </c>
      <c r="I83" s="36">
        <f>'[1]Octubre ucef'!J82+'[1]Noviembre ucef'!J82+[1]Diciembre!H81</f>
        <v>438386.75</v>
      </c>
      <c r="J83" s="36">
        <f>'[1]Octubre ucef'!K82</f>
        <v>50891.85</v>
      </c>
      <c r="K83" s="36">
        <f t="shared" si="10"/>
        <v>489278.6</v>
      </c>
      <c r="L83" s="36">
        <f>'[1]Octubre ucef'!M82+'[1]Noviembre ucef'!K82+[1]Diciembre!I81</f>
        <v>245049.22999999998</v>
      </c>
      <c r="M83" s="36">
        <f>'[1]Octubre ucef'!N82+'[1]Noviembre ucef'!L82+[1]Diciembre!J81</f>
        <v>71992.290000000008</v>
      </c>
      <c r="N83" s="37">
        <f>'[1]Octubre ucef'!O82+'[1]Noviembre ucef'!M82+[1]Diciembre!K81</f>
        <v>270180.90000000002</v>
      </c>
      <c r="O83" s="37">
        <f>'[1]Octubre ucef'!P82</f>
        <v>76236.73</v>
      </c>
      <c r="P83" s="37">
        <f t="shared" si="11"/>
        <v>346417.63</v>
      </c>
      <c r="Q83" s="36">
        <f>'[1]Octubre ucef'!R82+'[1]Noviembre ucef'!N82+[1]Diciembre!L81</f>
        <v>0</v>
      </c>
      <c r="R83" s="36">
        <f>'[1]Octubre ucef'!S82+'[1]Noviembre ucef'!P82+[1]Diciembre!M81</f>
        <v>767601.08</v>
      </c>
      <c r="S83" s="36">
        <f>'[1]Noviembre ucef'!O82</f>
        <v>96096.89</v>
      </c>
      <c r="T83" s="36">
        <f t="shared" si="12"/>
        <v>863697.97</v>
      </c>
      <c r="U83" s="36">
        <f>'[1]Octubre ucef'!T82+'[1]Noviembre ucef'!R82+[1]Diciembre!N81</f>
        <v>1184085.5100000002</v>
      </c>
      <c r="V83" s="36">
        <f>'[1]Octubre ucef'!U82+'[1]Noviembre ucef'!T82+[1]Diciembre!O81</f>
        <v>5568554</v>
      </c>
      <c r="W83" s="36">
        <f>'[1]Noviembre ucef'!S82</f>
        <v>982270</v>
      </c>
      <c r="X83" s="36">
        <f t="shared" si="13"/>
        <v>6550824</v>
      </c>
      <c r="Y83" s="38">
        <f t="shared" si="14"/>
        <v>49558787.166696377</v>
      </c>
      <c r="Z83" s="39"/>
      <c r="AA83" s="40">
        <f>'[1]Octubre ucef'!X82+[1]Diciembre!R81</f>
        <v>11204931.6</v>
      </c>
      <c r="AB83" s="39">
        <f>'[1]Octubre ucef'!Y82+[1]Diciembre!S81</f>
        <v>2124667.5499999998</v>
      </c>
      <c r="AC83" s="39">
        <f>'[1]Octubre ucef'!Z82+[1]Diciembre!T81</f>
        <v>49956.52</v>
      </c>
      <c r="AD83" s="39">
        <f t="shared" si="15"/>
        <v>13379555.669999998</v>
      </c>
    </row>
    <row r="84" spans="1:30" s="41" customFormat="1" ht="12.75" customHeight="1" x14ac:dyDescent="0.15">
      <c r="A84" s="34">
        <v>79</v>
      </c>
      <c r="B84" s="28" t="s">
        <v>106</v>
      </c>
      <c r="C84" s="36">
        <f>'[1]Octubre ucef'!D83+'[1]Noviembre ucef'!D83+[1]Diciembre!D82</f>
        <v>7201584.0892330408</v>
      </c>
      <c r="D84" s="36">
        <f>'[1]Octubre ucef'!E83+'[1]Noviembre ucef'!E83+[1]Diciembre!E82</f>
        <v>-722236.96</v>
      </c>
      <c r="E84" s="36">
        <f t="shared" si="8"/>
        <v>6479347.1292330408</v>
      </c>
      <c r="F84" s="36">
        <f>'[1]Octubre ucef'!G83+'[1]Noviembre ucef'!G83+[1]Diciembre!G82</f>
        <v>1288862.4840978789</v>
      </c>
      <c r="G84" s="36">
        <f>'[1]Octubre ucef'!H83+'[1]Noviembre ucef'!H83</f>
        <v>-179066.31</v>
      </c>
      <c r="H84" s="36">
        <f t="shared" si="9"/>
        <v>1109796.1740978789</v>
      </c>
      <c r="I84" s="36">
        <f>'[1]Octubre ucef'!J83+'[1]Noviembre ucef'!J83+[1]Diciembre!H82</f>
        <v>77835.649999999994</v>
      </c>
      <c r="J84" s="36">
        <f>'[1]Octubre ucef'!K83</f>
        <v>5825.08</v>
      </c>
      <c r="K84" s="36">
        <f t="shared" si="10"/>
        <v>83660.73</v>
      </c>
      <c r="L84" s="36">
        <f>'[1]Octubre ucef'!M83+'[1]Noviembre ucef'!K83+[1]Diciembre!I82</f>
        <v>40955.79</v>
      </c>
      <c r="M84" s="36">
        <f>'[1]Octubre ucef'!N83+'[1]Noviembre ucef'!L83+[1]Diciembre!J82</f>
        <v>12990.630000000001</v>
      </c>
      <c r="N84" s="37">
        <f>'[1]Octubre ucef'!O83+'[1]Noviembre ucef'!M83+[1]Diciembre!K82</f>
        <v>50537.34</v>
      </c>
      <c r="O84" s="37">
        <f>'[1]Octubre ucef'!P83</f>
        <v>14260.08</v>
      </c>
      <c r="P84" s="37">
        <f t="shared" si="11"/>
        <v>64797.42</v>
      </c>
      <c r="Q84" s="36">
        <f>'[1]Octubre ucef'!R83+'[1]Noviembre ucef'!N83+[1]Diciembre!L82</f>
        <v>0</v>
      </c>
      <c r="R84" s="36">
        <f>'[1]Octubre ucef'!S83+'[1]Noviembre ucef'!P83+[1]Diciembre!M82</f>
        <v>160856.72</v>
      </c>
      <c r="S84" s="36">
        <f>'[1]Noviembre ucef'!O83</f>
        <v>20137.84</v>
      </c>
      <c r="T84" s="36">
        <f t="shared" si="12"/>
        <v>180994.56</v>
      </c>
      <c r="U84" s="36">
        <f>'[1]Octubre ucef'!T83+'[1]Noviembre ucef'!R83+[1]Diciembre!N82</f>
        <v>248134.25</v>
      </c>
      <c r="V84" s="36">
        <f>'[1]Octubre ucef'!U83+'[1]Noviembre ucef'!T83+[1]Diciembre!O82</f>
        <v>116152</v>
      </c>
      <c r="W84" s="36">
        <f>'[1]Noviembre ucef'!S83</f>
        <v>13926</v>
      </c>
      <c r="X84" s="36">
        <f t="shared" si="13"/>
        <v>130078</v>
      </c>
      <c r="Y84" s="38">
        <f t="shared" si="14"/>
        <v>8350754.6833309196</v>
      </c>
      <c r="Z84" s="39"/>
      <c r="AA84" s="40">
        <f>'[1]Octubre ucef'!X83+[1]Diciembre!R82</f>
        <v>1282516.1299999999</v>
      </c>
      <c r="AB84" s="39">
        <f>'[1]Octubre ucef'!Y83+[1]Diciembre!S82</f>
        <v>259184.38</v>
      </c>
      <c r="AC84" s="39">
        <f>'[1]Octubre ucef'!Z83+[1]Diciembre!T82</f>
        <v>9344.369999999999</v>
      </c>
      <c r="AD84" s="39">
        <f t="shared" si="15"/>
        <v>1551044.88</v>
      </c>
    </row>
    <row r="85" spans="1:30" s="41" customFormat="1" ht="12.75" customHeight="1" x14ac:dyDescent="0.15">
      <c r="A85" s="34">
        <v>80</v>
      </c>
      <c r="B85" s="28" t="s">
        <v>107</v>
      </c>
      <c r="C85" s="36">
        <f>'[1]Octubre ucef'!D84+'[1]Noviembre ucef'!D84+[1]Diciembre!D83</f>
        <v>6172611.5058342228</v>
      </c>
      <c r="D85" s="36">
        <f>'[1]Octubre ucef'!E84+'[1]Noviembre ucef'!E84+[1]Diciembre!E83</f>
        <v>-387878.83</v>
      </c>
      <c r="E85" s="36">
        <f t="shared" si="8"/>
        <v>5784732.6758342227</v>
      </c>
      <c r="F85" s="36">
        <f>'[1]Octubre ucef'!G84+'[1]Noviembre ucef'!G84+[1]Diciembre!G83</f>
        <v>1122687.612531153</v>
      </c>
      <c r="G85" s="36">
        <f>'[1]Octubre ucef'!H84+'[1]Noviembre ucef'!H84</f>
        <v>-102172.83</v>
      </c>
      <c r="H85" s="36">
        <f t="shared" si="9"/>
        <v>1020514.7825311531</v>
      </c>
      <c r="I85" s="36">
        <f>'[1]Octubre ucef'!J84+'[1]Noviembre ucef'!J84+[1]Diciembre!H83</f>
        <v>71028.27</v>
      </c>
      <c r="J85" s="36">
        <f>'[1]Octubre ucef'!K84</f>
        <v>3128.37</v>
      </c>
      <c r="K85" s="36">
        <f t="shared" si="10"/>
        <v>74156.639999999999</v>
      </c>
      <c r="L85" s="36">
        <f>'[1]Octubre ucef'!M84+'[1]Noviembre ucef'!K84+[1]Diciembre!I83</f>
        <v>32666.03</v>
      </c>
      <c r="M85" s="36">
        <f>'[1]Octubre ucef'!N84+'[1]Noviembre ucef'!L84+[1]Diciembre!J83</f>
        <v>10743.609999999999</v>
      </c>
      <c r="N85" s="37">
        <f>'[1]Octubre ucef'!O84+'[1]Noviembre ucef'!M84+[1]Diciembre!K83</f>
        <v>22034.78</v>
      </c>
      <c r="O85" s="37">
        <f>'[1]Octubre ucef'!P84</f>
        <v>7537.07</v>
      </c>
      <c r="P85" s="37">
        <f t="shared" si="11"/>
        <v>29571.85</v>
      </c>
      <c r="Q85" s="36">
        <f>'[1]Octubre ucef'!R84+'[1]Noviembre ucef'!N84+[1]Diciembre!L83</f>
        <v>0</v>
      </c>
      <c r="R85" s="36">
        <f>'[1]Octubre ucef'!S84+'[1]Noviembre ucef'!P84+[1]Diciembre!M83</f>
        <v>75519.218892498815</v>
      </c>
      <c r="S85" s="36">
        <f>'[1]Noviembre ucef'!O84</f>
        <v>11573.69</v>
      </c>
      <c r="T85" s="36">
        <f t="shared" si="12"/>
        <v>87092.908892498817</v>
      </c>
      <c r="U85" s="36">
        <f>'[1]Octubre ucef'!T84+'[1]Noviembre ucef'!R84+[1]Diciembre!N83</f>
        <v>116652.52980711518</v>
      </c>
      <c r="V85" s="36">
        <f>'[1]Octubre ucef'!U84+'[1]Noviembre ucef'!T84+[1]Diciembre!O83</f>
        <v>0</v>
      </c>
      <c r="W85" s="36">
        <f>'[1]Noviembre ucef'!S84</f>
        <v>0</v>
      </c>
      <c r="X85" s="36">
        <f t="shared" si="13"/>
        <v>0</v>
      </c>
      <c r="Y85" s="38">
        <f t="shared" si="14"/>
        <v>7156131.0270649903</v>
      </c>
      <c r="Z85" s="39"/>
      <c r="AA85" s="40">
        <f>'[1]Octubre ucef'!X84+[1]Diciembre!R83</f>
        <v>562743.55000000005</v>
      </c>
      <c r="AB85" s="39">
        <f>'[1]Octubre ucef'!Y84+[1]Diciembre!S83</f>
        <v>105918.48999999999</v>
      </c>
      <c r="AC85" s="39">
        <f>'[1]Octubre ucef'!Z84+[1]Diciembre!T83</f>
        <v>5477.96</v>
      </c>
      <c r="AD85" s="39">
        <f t="shared" si="15"/>
        <v>674140</v>
      </c>
    </row>
    <row r="86" spans="1:30" s="41" customFormat="1" ht="12.75" customHeight="1" x14ac:dyDescent="0.15">
      <c r="A86" s="34">
        <v>81</v>
      </c>
      <c r="B86" s="28" t="s">
        <v>108</v>
      </c>
      <c r="C86" s="36">
        <f>'[1]Octubre ucef'!D85+'[1]Noviembre ucef'!D85+[1]Diciembre!D84</f>
        <v>7569268.3306529867</v>
      </c>
      <c r="D86" s="36">
        <f>'[1]Octubre ucef'!E85+'[1]Noviembre ucef'!E85+[1]Diciembre!E84</f>
        <v>-574724.43000000005</v>
      </c>
      <c r="E86" s="36">
        <f t="shared" si="8"/>
        <v>6994543.900652987</v>
      </c>
      <c r="F86" s="36">
        <f>'[1]Octubre ucef'!G85+'[1]Noviembre ucef'!G85+[1]Diciembre!G84</f>
        <v>1895198.7917702796</v>
      </c>
      <c r="G86" s="36">
        <f>'[1]Octubre ucef'!H85+'[1]Noviembre ucef'!H85</f>
        <v>-902604.92999999993</v>
      </c>
      <c r="H86" s="36">
        <f t="shared" si="9"/>
        <v>992593.86177027971</v>
      </c>
      <c r="I86" s="36">
        <f>'[1]Octubre ucef'!J85+'[1]Noviembre ucef'!J85+[1]Diciembre!H84</f>
        <v>83563.02</v>
      </c>
      <c r="J86" s="36">
        <f>'[1]Octubre ucef'!K85</f>
        <v>4635.34</v>
      </c>
      <c r="K86" s="36">
        <f t="shared" si="10"/>
        <v>88198.36</v>
      </c>
      <c r="L86" s="36">
        <f>'[1]Octubre ucef'!M85+'[1]Noviembre ucef'!K85+[1]Diciembre!I84</f>
        <v>41718.33</v>
      </c>
      <c r="M86" s="36">
        <f>'[1]Octubre ucef'!N85+'[1]Noviembre ucef'!L85+[1]Diciembre!J84</f>
        <v>13553.130000000001</v>
      </c>
      <c r="N86" s="37">
        <f>'[1]Octubre ucef'!O85+'[1]Noviembre ucef'!M85+[1]Diciembre!K84</f>
        <v>1283603.1300000001</v>
      </c>
      <c r="O86" s="37">
        <f>'[1]Octubre ucef'!P85</f>
        <v>362193.31</v>
      </c>
      <c r="P86" s="37">
        <f t="shared" si="11"/>
        <v>1645796.4400000002</v>
      </c>
      <c r="Q86" s="36">
        <f>'[1]Octubre ucef'!R85+'[1]Noviembre ucef'!N85+[1]Diciembre!L84</f>
        <v>0</v>
      </c>
      <c r="R86" s="36">
        <f>'[1]Octubre ucef'!S85+'[1]Noviembre ucef'!P85+[1]Diciembre!M84</f>
        <v>209390.90999999997</v>
      </c>
      <c r="S86" s="36">
        <f>'[1]Noviembre ucef'!O85</f>
        <v>26213.9</v>
      </c>
      <c r="T86" s="36">
        <f t="shared" si="12"/>
        <v>235604.80999999997</v>
      </c>
      <c r="U86" s="36">
        <f>'[1]Octubre ucef'!T85+'[1]Noviembre ucef'!R85+[1]Diciembre!N84</f>
        <v>323002.08</v>
      </c>
      <c r="V86" s="36">
        <f>'[1]Octubre ucef'!U85+'[1]Noviembre ucef'!T85+[1]Diciembre!O84</f>
        <v>0</v>
      </c>
      <c r="W86" s="36">
        <f>'[1]Noviembre ucef'!S85</f>
        <v>0</v>
      </c>
      <c r="X86" s="36">
        <f t="shared" si="13"/>
        <v>0</v>
      </c>
      <c r="Y86" s="38">
        <f t="shared" si="14"/>
        <v>10335010.912423268</v>
      </c>
      <c r="Z86" s="39"/>
      <c r="AA86" s="40">
        <f>'[1]Octubre ucef'!X85+[1]Diciembre!R84</f>
        <v>1020569.97</v>
      </c>
      <c r="AB86" s="39">
        <f>'[1]Octubre ucef'!Y85+[1]Diciembre!S84</f>
        <v>1306449.45</v>
      </c>
      <c r="AC86" s="39">
        <f>'[1]Octubre ucef'!Z85+[1]Diciembre!T84</f>
        <v>237338.55000000002</v>
      </c>
      <c r="AD86" s="39">
        <f t="shared" si="15"/>
        <v>2564357.9699999997</v>
      </c>
    </row>
    <row r="87" spans="1:30" s="41" customFormat="1" ht="12.75" customHeight="1" x14ac:dyDescent="0.15">
      <c r="A87" s="34">
        <v>82</v>
      </c>
      <c r="B87" s="28" t="s">
        <v>109</v>
      </c>
      <c r="C87" s="36">
        <f>'[1]Octubre ucef'!D86+'[1]Noviembre ucef'!D86+[1]Diciembre!D85</f>
        <v>3737775.4972458538</v>
      </c>
      <c r="D87" s="36">
        <f>'[1]Octubre ucef'!E86+'[1]Noviembre ucef'!E86+[1]Diciembre!E85</f>
        <v>-134456.91</v>
      </c>
      <c r="E87" s="36">
        <f t="shared" si="8"/>
        <v>3603318.5872458536</v>
      </c>
      <c r="F87" s="36">
        <f>'[1]Octubre ucef'!G86+'[1]Noviembre ucef'!G86+[1]Diciembre!G85</f>
        <v>381097.85014362982</v>
      </c>
      <c r="G87" s="36">
        <f>'[1]Octubre ucef'!H86+'[1]Noviembre ucef'!H86</f>
        <v>-37062.090000000004</v>
      </c>
      <c r="H87" s="36">
        <f t="shared" si="9"/>
        <v>344035.7601436298</v>
      </c>
      <c r="I87" s="36">
        <f>'[1]Octubre ucef'!J86+'[1]Noviembre ucef'!J86+[1]Diciembre!H85</f>
        <v>39016.39</v>
      </c>
      <c r="J87" s="36">
        <f>'[1]Octubre ucef'!K86</f>
        <v>1084.44</v>
      </c>
      <c r="K87" s="36">
        <f t="shared" si="10"/>
        <v>40100.83</v>
      </c>
      <c r="L87" s="36">
        <f>'[1]Octubre ucef'!M86+'[1]Noviembre ucef'!K86+[1]Diciembre!I85</f>
        <v>20158.57</v>
      </c>
      <c r="M87" s="36">
        <f>'[1]Octubre ucef'!N86+'[1]Noviembre ucef'!L86+[1]Diciembre!J85</f>
        <v>7193.1900000000005</v>
      </c>
      <c r="N87" s="37">
        <f>'[1]Octubre ucef'!O86+'[1]Noviembre ucef'!M86+[1]Diciembre!K85</f>
        <v>638200.05000000005</v>
      </c>
      <c r="O87" s="37">
        <f>'[1]Octubre ucef'!P86</f>
        <v>180080.42</v>
      </c>
      <c r="P87" s="37">
        <f t="shared" si="11"/>
        <v>818280.47000000009</v>
      </c>
      <c r="Q87" s="36">
        <f>'[1]Octubre ucef'!R86+'[1]Noviembre ucef'!N86+[1]Diciembre!L85</f>
        <v>0</v>
      </c>
      <c r="R87" s="36">
        <f>'[1]Octubre ucef'!S86+'[1]Noviembre ucef'!P86+[1]Diciembre!M85</f>
        <v>80763.12</v>
      </c>
      <c r="S87" s="36">
        <f>'[1]Noviembre ucef'!O86</f>
        <v>10110.83</v>
      </c>
      <c r="T87" s="36">
        <f t="shared" si="12"/>
        <v>90873.95</v>
      </c>
      <c r="U87" s="36">
        <f>'[1]Octubre ucef'!T86+'[1]Noviembre ucef'!R86+[1]Diciembre!N85</f>
        <v>124583.51000000001</v>
      </c>
      <c r="V87" s="36">
        <f>'[1]Octubre ucef'!U86+'[1]Noviembre ucef'!T86+[1]Diciembre!O85</f>
        <v>0</v>
      </c>
      <c r="W87" s="36">
        <f>'[1]Noviembre ucef'!S86</f>
        <v>0</v>
      </c>
      <c r="X87" s="36">
        <f t="shared" si="13"/>
        <v>0</v>
      </c>
      <c r="Y87" s="38">
        <f t="shared" si="14"/>
        <v>5048544.8673894834</v>
      </c>
      <c r="Z87" s="39"/>
      <c r="AA87" s="40">
        <f>'[1]Octubre ucef'!X86+[1]Diciembre!R85</f>
        <v>238762.58000000002</v>
      </c>
      <c r="AB87" s="39">
        <f>'[1]Octubre ucef'!Y86+[1]Diciembre!S85</f>
        <v>53644.47</v>
      </c>
      <c r="AC87" s="39">
        <f>'[1]Octubre ucef'!Z86+[1]Diciembre!T85</f>
        <v>118003.35</v>
      </c>
      <c r="AD87" s="39">
        <f t="shared" si="15"/>
        <v>410410.4</v>
      </c>
    </row>
    <row r="88" spans="1:30" s="41" customFormat="1" ht="12.75" customHeight="1" x14ac:dyDescent="0.15">
      <c r="A88" s="34">
        <v>83</v>
      </c>
      <c r="B88" s="28" t="s">
        <v>110</v>
      </c>
      <c r="C88" s="36">
        <f>'[1]Octubre ucef'!D87+'[1]Noviembre ucef'!D87+[1]Diciembre!D86</f>
        <v>4011823.6032505599</v>
      </c>
      <c r="D88" s="36">
        <f>'[1]Octubre ucef'!E87+'[1]Noviembre ucef'!E87+[1]Diciembre!E86</f>
        <v>-198204.98000000004</v>
      </c>
      <c r="E88" s="36">
        <f t="shared" si="8"/>
        <v>3813618.6232505599</v>
      </c>
      <c r="F88" s="36">
        <f>'[1]Octubre ucef'!G87+'[1]Noviembre ucef'!G87+[1]Diciembre!G86</f>
        <v>439669.27261820651</v>
      </c>
      <c r="G88" s="36">
        <f>'[1]Octubre ucef'!H87+'[1]Noviembre ucef'!H87</f>
        <v>-53570.13</v>
      </c>
      <c r="H88" s="36">
        <f t="shared" si="9"/>
        <v>386099.1426182065</v>
      </c>
      <c r="I88" s="36">
        <f>'[1]Octubre ucef'!J87+'[1]Noviembre ucef'!J87+[1]Diciembre!H86</f>
        <v>41845.39</v>
      </c>
      <c r="J88" s="36">
        <f>'[1]Octubre ucef'!K87</f>
        <v>1598.59</v>
      </c>
      <c r="K88" s="36">
        <f t="shared" si="10"/>
        <v>43443.979999999996</v>
      </c>
      <c r="L88" s="36">
        <f>'[1]Octubre ucef'!M87+'[1]Noviembre ucef'!K87+[1]Diciembre!I86</f>
        <v>21941.77</v>
      </c>
      <c r="M88" s="36">
        <f>'[1]Octubre ucef'!N87+'[1]Noviembre ucef'!L87+[1]Diciembre!J86</f>
        <v>7673.73</v>
      </c>
      <c r="N88" s="37">
        <f>'[1]Octubre ucef'!O87+'[1]Noviembre ucef'!M87+[1]Diciembre!K86</f>
        <v>23898.36</v>
      </c>
      <c r="O88" s="37">
        <f>'[1]Octubre ucef'!P87</f>
        <v>6743.39</v>
      </c>
      <c r="P88" s="37">
        <f t="shared" si="11"/>
        <v>30641.75</v>
      </c>
      <c r="Q88" s="36">
        <f>'[1]Octubre ucef'!R87+'[1]Noviembre ucef'!N87+[1]Diciembre!L86</f>
        <v>0</v>
      </c>
      <c r="R88" s="36">
        <f>'[1]Octubre ucef'!S87+'[1]Noviembre ucef'!P87+[1]Diciembre!M86</f>
        <v>81593.81</v>
      </c>
      <c r="S88" s="36">
        <f>'[1]Noviembre ucef'!O87</f>
        <v>10214.83</v>
      </c>
      <c r="T88" s="36">
        <f t="shared" si="12"/>
        <v>91808.639999999999</v>
      </c>
      <c r="U88" s="36">
        <f>'[1]Octubre ucef'!T87+'[1]Noviembre ucef'!R87+[1]Diciembre!N86</f>
        <v>125864.94</v>
      </c>
      <c r="V88" s="36">
        <f>'[1]Octubre ucef'!U87+'[1]Noviembre ucef'!T87+[1]Diciembre!O86</f>
        <v>0</v>
      </c>
      <c r="W88" s="36">
        <f>'[1]Noviembre ucef'!S87</f>
        <v>0</v>
      </c>
      <c r="X88" s="36">
        <f t="shared" si="13"/>
        <v>0</v>
      </c>
      <c r="Y88" s="38">
        <f t="shared" si="14"/>
        <v>4521092.5758687668</v>
      </c>
      <c r="Z88" s="39"/>
      <c r="AA88" s="40">
        <f>'[1]Octubre ucef'!X87+[1]Diciembre!R86</f>
        <v>351963.56</v>
      </c>
      <c r="AB88" s="39">
        <f>'[1]Octubre ucef'!Y87+[1]Diciembre!S86</f>
        <v>77538.560000000012</v>
      </c>
      <c r="AC88" s="39">
        <f>'[1]Octubre ucef'!Z87+[1]Diciembre!T86</f>
        <v>4418.8100000000004</v>
      </c>
      <c r="AD88" s="39">
        <f t="shared" si="15"/>
        <v>433920.93</v>
      </c>
    </row>
    <row r="89" spans="1:30" s="41" customFormat="1" ht="12.75" customHeight="1" x14ac:dyDescent="0.15">
      <c r="A89" s="34">
        <v>84</v>
      </c>
      <c r="B89" s="28" t="s">
        <v>111</v>
      </c>
      <c r="C89" s="36">
        <f>'[1]Octubre ucef'!D88+'[1]Noviembre ucef'!D88+[1]Diciembre!D87</f>
        <v>4672937.7978823921</v>
      </c>
      <c r="D89" s="36">
        <f>'[1]Octubre ucef'!E88+'[1]Noviembre ucef'!E88+[1]Diciembre!E87</f>
        <v>-85645.3</v>
      </c>
      <c r="E89" s="36">
        <f t="shared" si="8"/>
        <v>4587292.4978823923</v>
      </c>
      <c r="F89" s="36">
        <f>'[1]Octubre ucef'!G88+'[1]Noviembre ucef'!G88+[1]Diciembre!G87</f>
        <v>696749.3925773215</v>
      </c>
      <c r="G89" s="36">
        <f>'[1]Octubre ucef'!H88+'[1]Noviembre ucef'!H88</f>
        <v>-22626.48</v>
      </c>
      <c r="H89" s="36">
        <f t="shared" si="9"/>
        <v>674122.91257732152</v>
      </c>
      <c r="I89" s="36">
        <f>'[1]Octubre ucef'!J88+'[1]Noviembre ucef'!J88+[1]Diciembre!H87</f>
        <v>58124.5</v>
      </c>
      <c r="J89" s="36">
        <f>'[1]Octubre ucef'!K88</f>
        <v>690.76</v>
      </c>
      <c r="K89" s="36">
        <f t="shared" si="10"/>
        <v>58815.26</v>
      </c>
      <c r="L89" s="36">
        <f>'[1]Octubre ucef'!M88+'[1]Noviembre ucef'!K88+[1]Diciembre!I87</f>
        <v>23128.7</v>
      </c>
      <c r="M89" s="36">
        <f>'[1]Octubre ucef'!N88+'[1]Noviembre ucef'!L88+[1]Diciembre!J87</f>
        <v>7588.92</v>
      </c>
      <c r="N89" s="37">
        <f>'[1]Octubre ucef'!O88+'[1]Noviembre ucef'!M88+[1]Diciembre!K87</f>
        <v>10418.400000000001</v>
      </c>
      <c r="O89" s="37">
        <f>'[1]Octubre ucef'!P88</f>
        <v>2939.75</v>
      </c>
      <c r="P89" s="37">
        <f t="shared" si="11"/>
        <v>13358.150000000001</v>
      </c>
      <c r="Q89" s="36">
        <f>'[1]Octubre ucef'!R88+'[1]Noviembre ucef'!N88+[1]Diciembre!L87</f>
        <v>195575.92</v>
      </c>
      <c r="R89" s="36">
        <f>'[1]Octubre ucef'!S88+'[1]Noviembre ucef'!P88+[1]Diciembre!M87</f>
        <v>35574.240000000005</v>
      </c>
      <c r="S89" s="36">
        <f>'[1]Noviembre ucef'!O88</f>
        <v>4453.58</v>
      </c>
      <c r="T89" s="36">
        <f t="shared" si="12"/>
        <v>40027.820000000007</v>
      </c>
      <c r="U89" s="36">
        <f>'[1]Octubre ucef'!T88+'[1]Noviembre ucef'!R88+[1]Diciembre!N87</f>
        <v>54876.09</v>
      </c>
      <c r="V89" s="36">
        <f>'[1]Octubre ucef'!U88+'[1]Noviembre ucef'!T88+[1]Diciembre!O87</f>
        <v>65165</v>
      </c>
      <c r="W89" s="36">
        <f>'[1]Noviembre ucef'!S88</f>
        <v>6132</v>
      </c>
      <c r="X89" s="36">
        <f t="shared" si="13"/>
        <v>71297</v>
      </c>
      <c r="Y89" s="38">
        <f t="shared" si="14"/>
        <v>5726083.2704597143</v>
      </c>
      <c r="Z89" s="39"/>
      <c r="AA89" s="40">
        <f>'[1]Octubre ucef'!X88+[1]Diciembre!R87</f>
        <v>152085.1</v>
      </c>
      <c r="AB89" s="39">
        <f>'[1]Octubre ucef'!Y88+[1]Diciembre!S87</f>
        <v>32750.059999999998</v>
      </c>
      <c r="AC89" s="39">
        <f>'[1]Octubre ucef'!Z88+[1]Diciembre!T87</f>
        <v>1926.36</v>
      </c>
      <c r="AD89" s="39">
        <f t="shared" si="15"/>
        <v>186761.52</v>
      </c>
    </row>
    <row r="90" spans="1:30" s="41" customFormat="1" ht="12.75" customHeight="1" x14ac:dyDescent="0.15">
      <c r="A90" s="34">
        <v>85</v>
      </c>
      <c r="B90" s="28" t="s">
        <v>112</v>
      </c>
      <c r="C90" s="36">
        <f>'[1]Octubre ucef'!D89+'[1]Noviembre ucef'!D89+[1]Diciembre!D88</f>
        <v>3183339.860091168</v>
      </c>
      <c r="D90" s="36">
        <f>'[1]Octubre ucef'!E89+'[1]Noviembre ucef'!E89+[1]Diciembre!E88</f>
        <v>-105088.87</v>
      </c>
      <c r="E90" s="36">
        <f t="shared" si="8"/>
        <v>3078250.9900911679</v>
      </c>
      <c r="F90" s="36">
        <f>'[1]Octubre ucef'!G89+'[1]Noviembre ucef'!G89+[1]Diciembre!G88</f>
        <v>524527.93791735335</v>
      </c>
      <c r="G90" s="36">
        <f>'[1]Octubre ucef'!H89+'[1]Noviembre ucef'!H89</f>
        <v>-28816.17</v>
      </c>
      <c r="H90" s="36">
        <f t="shared" si="9"/>
        <v>495711.76791735337</v>
      </c>
      <c r="I90" s="36">
        <f>'[1]Octubre ucef'!J89+'[1]Noviembre ucef'!J89+[1]Diciembre!H88</f>
        <v>35872.54</v>
      </c>
      <c r="J90" s="36">
        <f>'[1]Octubre ucef'!K89</f>
        <v>847.58</v>
      </c>
      <c r="K90" s="36">
        <f t="shared" si="10"/>
        <v>36720.120000000003</v>
      </c>
      <c r="L90" s="36">
        <f>'[1]Octubre ucef'!M89+'[1]Noviembre ucef'!K89+[1]Diciembre!I88</f>
        <v>16659.25</v>
      </c>
      <c r="M90" s="36">
        <f>'[1]Octubre ucef'!N89+'[1]Noviembre ucef'!L89+[1]Diciembre!J88</f>
        <v>5715.75</v>
      </c>
      <c r="N90" s="37">
        <f>'[1]Octubre ucef'!O89+'[1]Noviembre ucef'!M89+[1]Diciembre!K88</f>
        <v>13802.25</v>
      </c>
      <c r="O90" s="37">
        <f>'[1]Octubre ucef'!P89</f>
        <v>3894.57</v>
      </c>
      <c r="P90" s="37">
        <f t="shared" si="11"/>
        <v>17696.82</v>
      </c>
      <c r="Q90" s="36">
        <f>'[1]Octubre ucef'!R89+'[1]Noviembre ucef'!N89+[1]Diciembre!L88</f>
        <v>0</v>
      </c>
      <c r="R90" s="36">
        <f>'[1]Octubre ucef'!S89+'[1]Noviembre ucef'!P89+[1]Diciembre!M88</f>
        <v>44289.55</v>
      </c>
      <c r="S90" s="36">
        <f>'[1]Noviembre ucef'!O89</f>
        <v>5544.66</v>
      </c>
      <c r="T90" s="36">
        <f t="shared" si="12"/>
        <v>49834.210000000006</v>
      </c>
      <c r="U90" s="36">
        <f>'[1]Octubre ucef'!T89+'[1]Noviembre ucef'!R89+[1]Diciembre!N88</f>
        <v>68320.149999999994</v>
      </c>
      <c r="V90" s="36">
        <f>'[1]Octubre ucef'!U89+'[1]Noviembre ucef'!T89+[1]Diciembre!O88</f>
        <v>0</v>
      </c>
      <c r="W90" s="36">
        <f>'[1]Noviembre ucef'!S89</f>
        <v>0</v>
      </c>
      <c r="X90" s="36">
        <f t="shared" si="13"/>
        <v>0</v>
      </c>
      <c r="Y90" s="38">
        <f t="shared" si="14"/>
        <v>3768909.0580085209</v>
      </c>
      <c r="Z90" s="39"/>
      <c r="AA90" s="40">
        <f>'[1]Octubre ucef'!X89+[1]Diciembre!R88</f>
        <v>186612.13</v>
      </c>
      <c r="AB90" s="39">
        <f>'[1]Octubre ucef'!Y89+[1]Diciembre!S88</f>
        <v>41709.14</v>
      </c>
      <c r="AC90" s="39">
        <f>'[1]Octubre ucef'!Z89+[1]Diciembre!T88</f>
        <v>2552.04</v>
      </c>
      <c r="AD90" s="39">
        <f t="shared" si="15"/>
        <v>230873.31000000003</v>
      </c>
    </row>
    <row r="91" spans="1:30" s="41" customFormat="1" ht="12.75" customHeight="1" x14ac:dyDescent="0.15">
      <c r="A91" s="34">
        <v>86</v>
      </c>
      <c r="B91" s="28" t="s">
        <v>113</v>
      </c>
      <c r="C91" s="36">
        <f>'[1]Octubre ucef'!D90+'[1]Noviembre ucef'!D90+[1]Diciembre!D89</f>
        <v>4468403.1207072865</v>
      </c>
      <c r="D91" s="36">
        <f>'[1]Octubre ucef'!E90+'[1]Noviembre ucef'!E90+[1]Diciembre!E89</f>
        <v>-264115.02</v>
      </c>
      <c r="E91" s="36">
        <f t="shared" si="8"/>
        <v>4204288.100707287</v>
      </c>
      <c r="F91" s="36">
        <f>'[1]Octubre ucef'!G90+'[1]Noviembre ucef'!G90+[1]Diciembre!G89</f>
        <v>778374.12820544594</v>
      </c>
      <c r="G91" s="36">
        <f>'[1]Octubre ucef'!H90+'[1]Noviembre ucef'!H90</f>
        <v>-68610.87</v>
      </c>
      <c r="H91" s="36">
        <f t="shared" si="9"/>
        <v>709763.25820544595</v>
      </c>
      <c r="I91" s="36">
        <f>'[1]Octubre ucef'!J90+'[1]Noviembre ucef'!J90+[1]Diciembre!H89</f>
        <v>48143.57</v>
      </c>
      <c r="J91" s="36">
        <f>'[1]Octubre ucef'!K90</f>
        <v>2130.17</v>
      </c>
      <c r="K91" s="36">
        <f t="shared" si="10"/>
        <v>50273.74</v>
      </c>
      <c r="L91" s="36">
        <f>'[1]Octubre ucef'!M90+'[1]Noviembre ucef'!K90+[1]Diciembre!I89</f>
        <v>24414.720000000001</v>
      </c>
      <c r="M91" s="36">
        <f>'[1]Octubre ucef'!N90+'[1]Noviembre ucef'!L90+[1]Diciembre!J89</f>
        <v>8261.58</v>
      </c>
      <c r="N91" s="37">
        <f>'[1]Octubre ucef'!O90+'[1]Noviembre ucef'!M90+[1]Diciembre!K89</f>
        <v>31001.25</v>
      </c>
      <c r="O91" s="37">
        <f>'[1]Octubre ucef'!P90</f>
        <v>8747.6</v>
      </c>
      <c r="P91" s="37">
        <f t="shared" si="11"/>
        <v>39748.85</v>
      </c>
      <c r="Q91" s="36">
        <f>'[1]Octubre ucef'!R90+'[1]Noviembre ucef'!N90+[1]Diciembre!L89</f>
        <v>0</v>
      </c>
      <c r="R91" s="36">
        <f>'[1]Octubre ucef'!S90+'[1]Noviembre ucef'!P90+[1]Diciembre!M89</f>
        <v>96508.15</v>
      </c>
      <c r="S91" s="36">
        <f>'[1]Noviembre ucef'!O90</f>
        <v>12081.97</v>
      </c>
      <c r="T91" s="36">
        <f t="shared" si="12"/>
        <v>108590.12</v>
      </c>
      <c r="U91" s="36">
        <f>'[1]Octubre ucef'!T90+'[1]Noviembre ucef'!R90+[1]Diciembre!N89</f>
        <v>148871.48000000001</v>
      </c>
      <c r="V91" s="36">
        <f>'[1]Octubre ucef'!U90+'[1]Noviembre ucef'!T90+[1]Diciembre!O89</f>
        <v>0</v>
      </c>
      <c r="W91" s="36">
        <f>'[1]Noviembre ucef'!S90</f>
        <v>0</v>
      </c>
      <c r="X91" s="36">
        <f t="shared" si="13"/>
        <v>0</v>
      </c>
      <c r="Y91" s="38">
        <f t="shared" si="14"/>
        <v>5294211.8489127327</v>
      </c>
      <c r="Z91" s="39"/>
      <c r="AA91" s="40">
        <f>'[1]Octubre ucef'!X90+[1]Diciembre!R89</f>
        <v>469003.66000000003</v>
      </c>
      <c r="AB91" s="39">
        <f>'[1]Octubre ucef'!Y90+[1]Diciembre!S89</f>
        <v>99308.84</v>
      </c>
      <c r="AC91" s="39">
        <f>'[1]Octubre ucef'!Z90+[1]Diciembre!T89</f>
        <v>5732.14</v>
      </c>
      <c r="AD91" s="39">
        <f t="shared" si="15"/>
        <v>574044.64</v>
      </c>
    </row>
    <row r="92" spans="1:30" s="41" customFormat="1" ht="12.75" customHeight="1" x14ac:dyDescent="0.15">
      <c r="A92" s="34">
        <v>87</v>
      </c>
      <c r="B92" s="28" t="s">
        <v>114</v>
      </c>
      <c r="C92" s="36">
        <f>'[1]Octubre ucef'!D91+'[1]Noviembre ucef'!D91+[1]Diciembre!D90</f>
        <v>7904244.1241832059</v>
      </c>
      <c r="D92" s="36">
        <f>'[1]Octubre ucef'!E91+'[1]Noviembre ucef'!E91+[1]Diciembre!E90</f>
        <v>-637233.44999999995</v>
      </c>
      <c r="E92" s="36">
        <f t="shared" si="8"/>
        <v>7267010.6741832057</v>
      </c>
      <c r="F92" s="36">
        <f>'[1]Octubre ucef'!G91+'[1]Noviembre ucef'!G91+[1]Diciembre!G90</f>
        <v>1230067.8963239803</v>
      </c>
      <c r="G92" s="36">
        <f>'[1]Octubre ucef'!H91+'[1]Noviembre ucef'!H91</f>
        <v>-160385.91</v>
      </c>
      <c r="H92" s="36">
        <f t="shared" si="9"/>
        <v>1069681.9863239804</v>
      </c>
      <c r="I92" s="36">
        <f>'[1]Octubre ucef'!J91+'[1]Noviembre ucef'!J91+[1]Diciembre!H90</f>
        <v>85268.2</v>
      </c>
      <c r="J92" s="36">
        <f>'[1]Octubre ucef'!K91</f>
        <v>5139.5</v>
      </c>
      <c r="K92" s="36">
        <f t="shared" si="10"/>
        <v>90407.7</v>
      </c>
      <c r="L92" s="36">
        <f>'[1]Octubre ucef'!M91+'[1]Noviembre ucef'!K91+[1]Diciembre!I90</f>
        <v>44115.08</v>
      </c>
      <c r="M92" s="36">
        <f>'[1]Octubre ucef'!N91+'[1]Noviembre ucef'!L91+[1]Diciembre!J90</f>
        <v>14433.51</v>
      </c>
      <c r="N92" s="37">
        <f>'[1]Octubre ucef'!O91+'[1]Noviembre ucef'!M91+[1]Diciembre!K90</f>
        <v>50012.67</v>
      </c>
      <c r="O92" s="37">
        <f>'[1]Octubre ucef'!P91</f>
        <v>14112.04</v>
      </c>
      <c r="P92" s="37">
        <f t="shared" si="11"/>
        <v>64124.71</v>
      </c>
      <c r="Q92" s="36">
        <f>'[1]Octubre ucef'!R91+'[1]Noviembre ucef'!N91+[1]Diciembre!L90</f>
        <v>0</v>
      </c>
      <c r="R92" s="36">
        <f>'[1]Octubre ucef'!S91+'[1]Noviembre ucef'!P91+[1]Diciembre!M90</f>
        <v>165690.70000000001</v>
      </c>
      <c r="S92" s="36">
        <f>'[1]Noviembre ucef'!O91</f>
        <v>20743.009999999998</v>
      </c>
      <c r="T92" s="36">
        <f t="shared" si="12"/>
        <v>186433.71000000002</v>
      </c>
      <c r="U92" s="36">
        <f>'[1]Octubre ucef'!T91+'[1]Noviembre ucef'!R91+[1]Diciembre!N90</f>
        <v>255591.03000000003</v>
      </c>
      <c r="V92" s="36">
        <f>'[1]Octubre ucef'!U91+'[1]Noviembre ucef'!T91+[1]Diciembre!O90</f>
        <v>0</v>
      </c>
      <c r="W92" s="36">
        <f>'[1]Noviembre ucef'!S91</f>
        <v>18452</v>
      </c>
      <c r="X92" s="36">
        <f t="shared" si="13"/>
        <v>18452</v>
      </c>
      <c r="Y92" s="38">
        <f t="shared" si="14"/>
        <v>9010250.4005071875</v>
      </c>
      <c r="Z92" s="39"/>
      <c r="AA92" s="40">
        <f>'[1]Octubre ucef'!X91+[1]Diciembre!R90</f>
        <v>1131570.69</v>
      </c>
      <c r="AB92" s="39">
        <f>'[1]Octubre ucef'!Y91+[1]Diciembre!S90</f>
        <v>232145.94999999998</v>
      </c>
      <c r="AC92" s="39">
        <f>'[1]Octubre ucef'!Z91+[1]Diciembre!T90</f>
        <v>9247.36</v>
      </c>
      <c r="AD92" s="39">
        <f t="shared" si="15"/>
        <v>1372964</v>
      </c>
    </row>
    <row r="93" spans="1:30" s="41" customFormat="1" ht="12.75" customHeight="1" x14ac:dyDescent="0.15">
      <c r="A93" s="34">
        <v>88</v>
      </c>
      <c r="B93" s="28" t="s">
        <v>115</v>
      </c>
      <c r="C93" s="36">
        <f>'[1]Octubre ucef'!D92+'[1]Noviembre ucef'!D92+[1]Diciembre!D91</f>
        <v>3157898.1847398253</v>
      </c>
      <c r="D93" s="36">
        <f>'[1]Octubre ucef'!E92+'[1]Noviembre ucef'!E92+[1]Diciembre!E91</f>
        <v>-26653.75</v>
      </c>
      <c r="E93" s="36">
        <f t="shared" si="8"/>
        <v>3131244.4347398253</v>
      </c>
      <c r="F93" s="36">
        <f>'[1]Octubre ucef'!G92+'[1]Noviembre ucef'!G92+[1]Diciembre!G91</f>
        <v>164396.41556185388</v>
      </c>
      <c r="G93" s="36">
        <f>'[1]Octubre ucef'!H92+'[1]Noviembre ucef'!H92</f>
        <v>-6732.2100000000009</v>
      </c>
      <c r="H93" s="36">
        <f t="shared" si="9"/>
        <v>157664.20556185389</v>
      </c>
      <c r="I93" s="36">
        <f>'[1]Octubre ucef'!J92+'[1]Noviembre ucef'!J92+[1]Diciembre!H91</f>
        <v>36674.46</v>
      </c>
      <c r="J93" s="36">
        <f>'[1]Octubre ucef'!K92</f>
        <v>214.97</v>
      </c>
      <c r="K93" s="36">
        <f t="shared" si="10"/>
        <v>36889.43</v>
      </c>
      <c r="L93" s="36">
        <f>'[1]Octubre ucef'!M92+'[1]Noviembre ucef'!K92+[1]Diciembre!I91</f>
        <v>15906.45</v>
      </c>
      <c r="M93" s="36">
        <f>'[1]Octubre ucef'!N92+'[1]Noviembre ucef'!L92+[1]Diciembre!J91</f>
        <v>5571.99</v>
      </c>
      <c r="N93" s="37">
        <f>'[1]Octubre ucef'!O92+'[1]Noviembre ucef'!M92+[1]Diciembre!K91</f>
        <v>2942.9700000000003</v>
      </c>
      <c r="O93" s="37">
        <f>'[1]Octubre ucef'!P92</f>
        <v>830.42</v>
      </c>
      <c r="P93" s="37">
        <f t="shared" si="11"/>
        <v>3773.3900000000003</v>
      </c>
      <c r="Q93" s="36">
        <f>'[1]Octubre ucef'!R92+'[1]Noviembre ucef'!N92+[1]Diciembre!L91</f>
        <v>55246.2</v>
      </c>
      <c r="R93" s="36">
        <f>'[1]Octubre ucef'!S92+'[1]Noviembre ucef'!P92+[1]Diciembre!M91</f>
        <v>9808.33</v>
      </c>
      <c r="S93" s="36">
        <f>'[1]Noviembre ucef'!O92</f>
        <v>1227.92</v>
      </c>
      <c r="T93" s="36">
        <f t="shared" si="12"/>
        <v>11036.25</v>
      </c>
      <c r="U93" s="36">
        <f>'[1]Octubre ucef'!T92+'[1]Noviembre ucef'!R92+[1]Diciembre!N91</f>
        <v>15130.14</v>
      </c>
      <c r="V93" s="36">
        <f>'[1]Octubre ucef'!U92+'[1]Noviembre ucef'!T92+[1]Diciembre!O91</f>
        <v>0</v>
      </c>
      <c r="W93" s="36">
        <f>'[1]Noviembre ucef'!S92</f>
        <v>0</v>
      </c>
      <c r="X93" s="36">
        <f t="shared" si="13"/>
        <v>0</v>
      </c>
      <c r="Y93" s="38">
        <f t="shared" si="14"/>
        <v>3432462.4903016803</v>
      </c>
      <c r="Z93" s="39"/>
      <c r="AA93" s="40">
        <f>'[1]Octubre ucef'!X92+[1]Diciembre!R91</f>
        <v>47330.54</v>
      </c>
      <c r="AB93" s="39">
        <f>'[1]Octubre ucef'!Y92+[1]Diciembre!S91</f>
        <v>9744.33</v>
      </c>
      <c r="AC93" s="39">
        <f>'[1]Octubre ucef'!Z92+[1]Diciembre!T91</f>
        <v>544.16</v>
      </c>
      <c r="AD93" s="39">
        <f t="shared" si="15"/>
        <v>57619.030000000006</v>
      </c>
    </row>
    <row r="94" spans="1:30" s="41" customFormat="1" ht="12.75" customHeight="1" x14ac:dyDescent="0.15">
      <c r="A94" s="34">
        <v>89</v>
      </c>
      <c r="B94" s="28" t="s">
        <v>116</v>
      </c>
      <c r="C94" s="36">
        <f>'[1]Octubre ucef'!D93+'[1]Noviembre ucef'!D93+[1]Diciembre!D92</f>
        <v>84000632.242011994</v>
      </c>
      <c r="D94" s="36">
        <f>'[1]Octubre ucef'!E93+'[1]Noviembre ucef'!E93+[1]Diciembre!E92</f>
        <v>-7655735.5500000007</v>
      </c>
      <c r="E94" s="36">
        <f t="shared" si="8"/>
        <v>76344896.692011997</v>
      </c>
      <c r="F94" s="36">
        <f>'[1]Octubre ucef'!G93+'[1]Noviembre ucef'!G93+[1]Diciembre!G92</f>
        <v>11720485.285630215</v>
      </c>
      <c r="G94" s="36">
        <f>'[1]Octubre ucef'!H93+'[1]Noviembre ucef'!H93</f>
        <v>-1838854.3499999999</v>
      </c>
      <c r="H94" s="36">
        <f t="shared" si="9"/>
        <v>9881630.9356302153</v>
      </c>
      <c r="I94" s="36">
        <f>'[1]Octubre ucef'!J93+'[1]Noviembre ucef'!J93+[1]Diciembre!H92</f>
        <v>917761.99</v>
      </c>
      <c r="J94" s="36">
        <f>'[1]Octubre ucef'!K93</f>
        <v>61746.03</v>
      </c>
      <c r="K94" s="36">
        <f t="shared" si="10"/>
        <v>979508.02</v>
      </c>
      <c r="L94" s="36">
        <f>'[1]Octubre ucef'!M93+'[1]Noviembre ucef'!K93+[1]Diciembre!I92</f>
        <v>471735.62</v>
      </c>
      <c r="M94" s="36">
        <f>'[1]Octubre ucef'!N93+'[1]Noviembre ucef'!L93+[1]Diciembre!J92</f>
        <v>150698.25</v>
      </c>
      <c r="N94" s="37">
        <f>'[1]Octubre ucef'!O93+'[1]Noviembre ucef'!M93+[1]Diciembre!K92</f>
        <v>448803.12</v>
      </c>
      <c r="O94" s="37">
        <f>'[1]Octubre ucef'!P93</f>
        <v>126638.44</v>
      </c>
      <c r="P94" s="37">
        <f t="shared" si="11"/>
        <v>575441.56000000006</v>
      </c>
      <c r="Q94" s="36">
        <f>'[1]Octubre ucef'!R93+'[1]Noviembre ucef'!N93+[1]Diciembre!L92</f>
        <v>0</v>
      </c>
      <c r="R94" s="36">
        <f>'[1]Octubre ucef'!S93+'[1]Noviembre ucef'!P93+[1]Diciembre!M92</f>
        <v>1299652.8800000001</v>
      </c>
      <c r="S94" s="36">
        <f>'[1]Noviembre ucef'!O93</f>
        <v>162705.07999999999</v>
      </c>
      <c r="T94" s="36">
        <f t="shared" si="12"/>
        <v>1462357.9600000002</v>
      </c>
      <c r="U94" s="36">
        <f>'[1]Octubre ucef'!T93+'[1]Noviembre ucef'!R93+[1]Diciembre!N92</f>
        <v>2004817.59</v>
      </c>
      <c r="V94" s="36">
        <f>'[1]Octubre ucef'!U93+'[1]Noviembre ucef'!T93+[1]Diciembre!O92</f>
        <v>1543067</v>
      </c>
      <c r="W94" s="36">
        <f>'[1]Noviembre ucef'!S93</f>
        <v>115840</v>
      </c>
      <c r="X94" s="36">
        <f t="shared" si="13"/>
        <v>1658907</v>
      </c>
      <c r="Y94" s="38">
        <f t="shared" si="14"/>
        <v>93529993.627642214</v>
      </c>
      <c r="Z94" s="39"/>
      <c r="AA94" s="40">
        <f>'[1]Octubre ucef'!X93+[1]Diciembre!R92</f>
        <v>13594713.190000001</v>
      </c>
      <c r="AB94" s="39">
        <f>'[1]Octubre ucef'!Y93+[1]Diciembre!S92</f>
        <v>2661596.6599999997</v>
      </c>
      <c r="AC94" s="39">
        <f>'[1]Octubre ucef'!Z93+[1]Diciembre!T92</f>
        <v>82983.820000000007</v>
      </c>
      <c r="AD94" s="39">
        <f t="shared" si="15"/>
        <v>16339293.670000002</v>
      </c>
    </row>
    <row r="95" spans="1:30" s="41" customFormat="1" ht="12.75" customHeight="1" x14ac:dyDescent="0.15">
      <c r="A95" s="34">
        <v>90</v>
      </c>
      <c r="B95" s="28" t="s">
        <v>117</v>
      </c>
      <c r="C95" s="36">
        <f>'[1]Octubre ucef'!D94+'[1]Noviembre ucef'!D94+[1]Diciembre!D93</f>
        <v>2591096.5106880656</v>
      </c>
      <c r="D95" s="36">
        <f>'[1]Octubre ucef'!E94+'[1]Noviembre ucef'!E94+[1]Diciembre!E93</f>
        <v>-38423.46</v>
      </c>
      <c r="E95" s="36">
        <f t="shared" si="8"/>
        <v>2552673.0506880656</v>
      </c>
      <c r="F95" s="36">
        <f>'[1]Octubre ucef'!G94+'[1]Noviembre ucef'!G94+[1]Diciembre!G93</f>
        <v>207800.66519449925</v>
      </c>
      <c r="G95" s="36">
        <f>'[1]Octubre ucef'!H94+'[1]Noviembre ucef'!H94</f>
        <v>-10435.02</v>
      </c>
      <c r="H95" s="36">
        <f t="shared" si="9"/>
        <v>197365.64519449926</v>
      </c>
      <c r="I95" s="36">
        <f>'[1]Octubre ucef'!J94+'[1]Noviembre ucef'!J94+[1]Diciembre!H93</f>
        <v>27597.199999999997</v>
      </c>
      <c r="J95" s="36">
        <f>'[1]Octubre ucef'!K94</f>
        <v>309.89999999999998</v>
      </c>
      <c r="K95" s="36">
        <f t="shared" si="10"/>
        <v>27907.1</v>
      </c>
      <c r="L95" s="36">
        <f>'[1]Octubre ucef'!M94+'[1]Noviembre ucef'!K94+[1]Diciembre!I93</f>
        <v>13574.510000000002</v>
      </c>
      <c r="M95" s="36">
        <f>'[1]Octubre ucef'!N94+'[1]Noviembre ucef'!L94+[1]Diciembre!J93</f>
        <v>4951.8900000000003</v>
      </c>
      <c r="N95" s="37">
        <f>'[1]Octubre ucef'!O94+'[1]Noviembre ucef'!M94+[1]Diciembre!K93</f>
        <v>4948.7999999999993</v>
      </c>
      <c r="O95" s="37">
        <f>'[1]Octubre ucef'!P94</f>
        <v>1396.4</v>
      </c>
      <c r="P95" s="37">
        <f t="shared" si="11"/>
        <v>6345.1999999999989</v>
      </c>
      <c r="Q95" s="36">
        <f>'[1]Octubre ucef'!R94+'[1]Noviembre ucef'!N94+[1]Diciembre!L93</f>
        <v>0</v>
      </c>
      <c r="R95" s="36">
        <f>'[1]Octubre ucef'!S94+'[1]Noviembre ucef'!P94+[1]Diciembre!M93</f>
        <v>16151.010000000002</v>
      </c>
      <c r="S95" s="36">
        <f>'[1]Noviembre ucef'!O94</f>
        <v>2021.96</v>
      </c>
      <c r="T95" s="36">
        <f t="shared" si="12"/>
        <v>18172.97</v>
      </c>
      <c r="U95" s="36">
        <f>'[1]Octubre ucef'!T94+'[1]Noviembre ucef'!R94+[1]Diciembre!N93</f>
        <v>24914.219999999998</v>
      </c>
      <c r="V95" s="36">
        <f>'[1]Octubre ucef'!U94+'[1]Noviembre ucef'!T94+[1]Diciembre!O93</f>
        <v>0</v>
      </c>
      <c r="W95" s="36">
        <f>'[1]Noviembre ucef'!S94</f>
        <v>58225</v>
      </c>
      <c r="X95" s="36">
        <f t="shared" si="13"/>
        <v>58225</v>
      </c>
      <c r="Y95" s="38">
        <f t="shared" si="14"/>
        <v>2904129.5858825655</v>
      </c>
      <c r="Z95" s="39"/>
      <c r="AA95" s="40">
        <f>'[1]Octubre ucef'!X94+[1]Diciembre!R93</f>
        <v>68230.66</v>
      </c>
      <c r="AB95" s="39">
        <f>'[1]Octubre ucef'!Y94+[1]Diciembre!S93</f>
        <v>15103.88</v>
      </c>
      <c r="AC95" s="39">
        <f>'[1]Octubre ucef'!Z94+[1]Diciembre!T93</f>
        <v>915.04</v>
      </c>
      <c r="AD95" s="39">
        <f t="shared" si="15"/>
        <v>84249.58</v>
      </c>
    </row>
    <row r="96" spans="1:30" s="41" customFormat="1" ht="12.75" customHeight="1" x14ac:dyDescent="0.15">
      <c r="A96" s="34">
        <v>91</v>
      </c>
      <c r="B96" s="28" t="s">
        <v>118</v>
      </c>
      <c r="C96" s="36">
        <f>'[1]Octubre ucef'!D95+'[1]Noviembre ucef'!D95+[1]Diciembre!D94</f>
        <v>2925385.5787877385</v>
      </c>
      <c r="D96" s="36">
        <f>'[1]Octubre ucef'!E95+'[1]Noviembre ucef'!E95+[1]Diciembre!E94</f>
        <v>-274812.53000000003</v>
      </c>
      <c r="E96" s="36">
        <f t="shared" si="8"/>
        <v>2650573.0487877382</v>
      </c>
      <c r="F96" s="36">
        <f>'[1]Octubre ucef'!G95+'[1]Noviembre ucef'!G95+[1]Diciembre!G94</f>
        <v>543375.7120780457</v>
      </c>
      <c r="G96" s="36">
        <f>'[1]Octubre ucef'!H95+'[1]Noviembre ucef'!H95</f>
        <v>-66979.44</v>
      </c>
      <c r="H96" s="36">
        <f t="shared" si="9"/>
        <v>476396.2720780457</v>
      </c>
      <c r="I96" s="36">
        <f>'[1]Octubre ucef'!J95+'[1]Noviembre ucef'!J95+[1]Diciembre!H94</f>
        <v>28627.65</v>
      </c>
      <c r="J96" s="36">
        <f>'[1]Octubre ucef'!K95</f>
        <v>2216.4499999999998</v>
      </c>
      <c r="K96" s="36">
        <f t="shared" si="10"/>
        <v>30844.100000000002</v>
      </c>
      <c r="L96" s="36">
        <f>'[1]Octubre ucef'!M95+'[1]Noviembre ucef'!K95+[1]Diciembre!I94</f>
        <v>17050.169999999998</v>
      </c>
      <c r="M96" s="36">
        <f>'[1]Octubre ucef'!N95+'[1]Noviembre ucef'!L95+[1]Diciembre!J94</f>
        <v>5769.42</v>
      </c>
      <c r="N96" s="37">
        <f>'[1]Octubre ucef'!O95+'[1]Noviembre ucef'!M95+[1]Diciembre!K94</f>
        <v>16612.47</v>
      </c>
      <c r="O96" s="37">
        <f>'[1]Octubre ucef'!P95</f>
        <v>4687.5200000000004</v>
      </c>
      <c r="P96" s="37">
        <f t="shared" si="11"/>
        <v>21299.99</v>
      </c>
      <c r="Q96" s="36">
        <f>'[1]Octubre ucef'!R95+'[1]Noviembre ucef'!N95+[1]Diciembre!L94</f>
        <v>0</v>
      </c>
      <c r="R96" s="36">
        <f>'[1]Octubre ucef'!S95+'[1]Noviembre ucef'!P95+[1]Diciembre!M94</f>
        <v>51451.96</v>
      </c>
      <c r="S96" s="36">
        <f>'[1]Noviembre ucef'!O95</f>
        <v>6441.33</v>
      </c>
      <c r="T96" s="36">
        <f t="shared" si="12"/>
        <v>57893.29</v>
      </c>
      <c r="U96" s="36">
        <f>'[1]Octubre ucef'!T95+'[1]Noviembre ucef'!R95+[1]Diciembre!N94</f>
        <v>79368.73</v>
      </c>
      <c r="V96" s="36">
        <f>'[1]Octubre ucef'!U95+'[1]Noviembre ucef'!T95+[1]Diciembre!O94</f>
        <v>0</v>
      </c>
      <c r="W96" s="36">
        <f>'[1]Noviembre ucef'!S95</f>
        <v>0</v>
      </c>
      <c r="X96" s="36">
        <f t="shared" si="13"/>
        <v>0</v>
      </c>
      <c r="Y96" s="38">
        <f t="shared" si="14"/>
        <v>3339195.020865784</v>
      </c>
      <c r="Z96" s="39"/>
      <c r="AA96" s="40">
        <f>'[1]Octubre ucef'!X95+[1]Diciembre!R94</f>
        <v>487999.82</v>
      </c>
      <c r="AB96" s="39">
        <f>'[1]Octubre ucef'!Y95+[1]Diciembre!S94</f>
        <v>96947.48</v>
      </c>
      <c r="AC96" s="39">
        <f>'[1]Octubre ucef'!Z95+[1]Diciembre!T94</f>
        <v>3071.6400000000003</v>
      </c>
      <c r="AD96" s="39">
        <f t="shared" si="15"/>
        <v>588018.94000000006</v>
      </c>
    </row>
    <row r="97" spans="1:30" s="41" customFormat="1" ht="12.75" customHeight="1" x14ac:dyDescent="0.15">
      <c r="A97" s="34">
        <v>92</v>
      </c>
      <c r="B97" s="28" t="s">
        <v>119</v>
      </c>
      <c r="C97" s="36">
        <f>'[1]Octubre ucef'!D96+'[1]Noviembre ucef'!D96+[1]Diciembre!D95</f>
        <v>3892062.1850803997</v>
      </c>
      <c r="D97" s="36">
        <f>'[1]Octubre ucef'!E96+'[1]Noviembre ucef'!E96+[1]Diciembre!E95</f>
        <v>-256519.77</v>
      </c>
      <c r="E97" s="36">
        <f t="shared" si="8"/>
        <v>3635542.4150803997</v>
      </c>
      <c r="F97" s="36">
        <f>'[1]Octubre ucef'!G96+'[1]Noviembre ucef'!G96+[1]Diciembre!G95</f>
        <v>819987.97192128794</v>
      </c>
      <c r="G97" s="36">
        <f>'[1]Octubre ucef'!H96+'[1]Noviembre ucef'!H96</f>
        <v>-66030.990000000005</v>
      </c>
      <c r="H97" s="36">
        <f t="shared" si="9"/>
        <v>753956.98192128795</v>
      </c>
      <c r="I97" s="36">
        <f>'[1]Octubre ucef'!J96+'[1]Noviembre ucef'!J96+[1]Diciembre!H95</f>
        <v>42633.729999999996</v>
      </c>
      <c r="J97" s="36">
        <f>'[1]Octubre ucef'!K96</f>
        <v>2068.92</v>
      </c>
      <c r="K97" s="36">
        <f t="shared" si="10"/>
        <v>44702.649999999994</v>
      </c>
      <c r="L97" s="36">
        <f>'[1]Octubre ucef'!M96+'[1]Noviembre ucef'!K96+[1]Diciembre!I95</f>
        <v>21292</v>
      </c>
      <c r="M97" s="36">
        <f>'[1]Octubre ucef'!N96+'[1]Noviembre ucef'!L96+[1]Diciembre!J95</f>
        <v>7059.4500000000007</v>
      </c>
      <c r="N97" s="37">
        <f>'[1]Octubre ucef'!O96+'[1]Noviembre ucef'!M96+[1]Diciembre!K95</f>
        <v>29522.639999999999</v>
      </c>
      <c r="O97" s="37">
        <f>'[1]Octubre ucef'!P96</f>
        <v>8330.3799999999992</v>
      </c>
      <c r="P97" s="37">
        <f t="shared" si="11"/>
        <v>37853.019999999997</v>
      </c>
      <c r="Q97" s="36">
        <f>'[1]Octubre ucef'!R96+'[1]Noviembre ucef'!N96+[1]Diciembre!L95</f>
        <v>0</v>
      </c>
      <c r="R97" s="36">
        <f>'[1]Octubre ucef'!S96+'[1]Noviembre ucef'!P96+[1]Diciembre!M95</f>
        <v>100009.25</v>
      </c>
      <c r="S97" s="36">
        <f>'[1]Noviembre ucef'!O96</f>
        <v>12520.28</v>
      </c>
      <c r="T97" s="36">
        <f t="shared" si="12"/>
        <v>112529.53</v>
      </c>
      <c r="U97" s="36">
        <f>'[1]Octubre ucef'!T96+'[1]Noviembre ucef'!R96+[1]Diciembre!N95</f>
        <v>154272.19</v>
      </c>
      <c r="V97" s="36">
        <f>'[1]Octubre ucef'!U96+'[1]Noviembre ucef'!T96+[1]Diciembre!O95</f>
        <v>285209</v>
      </c>
      <c r="W97" s="36">
        <f>'[1]Noviembre ucef'!S96</f>
        <v>89922</v>
      </c>
      <c r="X97" s="36">
        <f t="shared" si="13"/>
        <v>375131</v>
      </c>
      <c r="Y97" s="38">
        <f t="shared" si="14"/>
        <v>5142339.2370016882</v>
      </c>
      <c r="Z97" s="39"/>
      <c r="AA97" s="40">
        <f>'[1]Octubre ucef'!X96+[1]Diciembre!R95</f>
        <v>455516.35</v>
      </c>
      <c r="AB97" s="39">
        <f>'[1]Octubre ucef'!Y96+[1]Diciembre!S95</f>
        <v>95574.63</v>
      </c>
      <c r="AC97" s="39">
        <f>'[1]Octubre ucef'!Z96+[1]Diciembre!T95</f>
        <v>5458.7400000000007</v>
      </c>
      <c r="AD97" s="39">
        <f t="shared" si="15"/>
        <v>556549.72</v>
      </c>
    </row>
    <row r="98" spans="1:30" s="41" customFormat="1" ht="12.75" customHeight="1" x14ac:dyDescent="0.15">
      <c r="A98" s="34">
        <v>93</v>
      </c>
      <c r="B98" s="28" t="s">
        <v>120</v>
      </c>
      <c r="C98" s="36">
        <f>'[1]Octubre ucef'!D97+'[1]Noviembre ucef'!D97+[1]Diciembre!D96</f>
        <v>6626375.689047046</v>
      </c>
      <c r="D98" s="36">
        <f>'[1]Octubre ucef'!E97+'[1]Noviembre ucef'!E97+[1]Diciembre!E96</f>
        <v>-425455.52</v>
      </c>
      <c r="E98" s="36">
        <f t="shared" si="8"/>
        <v>6200920.1690470465</v>
      </c>
      <c r="F98" s="36">
        <f>'[1]Octubre ucef'!G97+'[1]Noviembre ucef'!G97+[1]Diciembre!G96</f>
        <v>1412531.3735459126</v>
      </c>
      <c r="G98" s="36">
        <f>'[1]Octubre ucef'!H97+'[1]Noviembre ucef'!H97</f>
        <v>-177874.98</v>
      </c>
      <c r="H98" s="36">
        <f t="shared" si="9"/>
        <v>1234656.3935459126</v>
      </c>
      <c r="I98" s="36">
        <f>'[1]Octubre ucef'!J97+'[1]Noviembre ucef'!J97+[1]Diciembre!H96</f>
        <v>77115.39</v>
      </c>
      <c r="J98" s="36">
        <f>'[1]Octubre ucef'!K97</f>
        <v>3431.44</v>
      </c>
      <c r="K98" s="36">
        <f t="shared" si="10"/>
        <v>80546.83</v>
      </c>
      <c r="L98" s="36">
        <f>'[1]Octubre ucef'!M97+'[1]Noviembre ucef'!K97+[1]Diciembre!I96</f>
        <v>35405.050000000003</v>
      </c>
      <c r="M98" s="36">
        <f>'[1]Octubre ucef'!N97+'[1]Noviembre ucef'!L97+[1]Diciembre!J96</f>
        <v>11310.900000000001</v>
      </c>
      <c r="N98" s="37">
        <f>'[1]Octubre ucef'!O97+'[1]Noviembre ucef'!M97+[1]Diciembre!K96</f>
        <v>1169927.22</v>
      </c>
      <c r="O98" s="37">
        <f>'[1]Octubre ucef'!P97</f>
        <v>330117.46999999997</v>
      </c>
      <c r="P98" s="37">
        <f t="shared" si="11"/>
        <v>1500044.69</v>
      </c>
      <c r="Q98" s="36">
        <f>'[1]Octubre ucef'!R97+'[1]Noviembre ucef'!N97+[1]Diciembre!L96</f>
        <v>0</v>
      </c>
      <c r="R98" s="36">
        <f>'[1]Octubre ucef'!S97+'[1]Noviembre ucef'!P97+[1]Diciembre!M96</f>
        <v>200039.85000000003</v>
      </c>
      <c r="S98" s="36">
        <f>'[1]Noviembre ucef'!O97</f>
        <v>25043.22</v>
      </c>
      <c r="T98" s="36">
        <f t="shared" si="12"/>
        <v>225083.07000000004</v>
      </c>
      <c r="U98" s="36">
        <f>'[1]Octubre ucef'!T97+'[1]Noviembre ucef'!R97+[1]Diciembre!N96</f>
        <v>308577.32</v>
      </c>
      <c r="V98" s="36">
        <f>'[1]Octubre ucef'!U97+'[1]Noviembre ucef'!T97+[1]Diciembre!O96</f>
        <v>271257</v>
      </c>
      <c r="W98" s="36">
        <f>'[1]Noviembre ucef'!S97</f>
        <v>0</v>
      </c>
      <c r="X98" s="36">
        <f t="shared" si="13"/>
        <v>271257</v>
      </c>
      <c r="Y98" s="38">
        <f t="shared" si="14"/>
        <v>9867801.4225929603</v>
      </c>
      <c r="Z98" s="39"/>
      <c r="AA98" s="40">
        <f>'[1]Octubre ucef'!X97+[1]Diciembre!R96</f>
        <v>755504.91</v>
      </c>
      <c r="AB98" s="39">
        <f>'[1]Octubre ucef'!Y97+[1]Diciembre!S96</f>
        <v>257459.99</v>
      </c>
      <c r="AC98" s="39">
        <f>'[1]Octubre ucef'!Z97+[1]Diciembre!T96</f>
        <v>216319.84</v>
      </c>
      <c r="AD98" s="39">
        <f t="shared" si="15"/>
        <v>1229284.74</v>
      </c>
    </row>
    <row r="99" spans="1:30" s="41" customFormat="1" ht="12.75" customHeight="1" x14ac:dyDescent="0.15">
      <c r="A99" s="34">
        <v>94</v>
      </c>
      <c r="B99" s="28" t="s">
        <v>121</v>
      </c>
      <c r="C99" s="36">
        <f>'[1]Octubre ucef'!D98+'[1]Noviembre ucef'!D98+[1]Diciembre!D97</f>
        <v>7418568.7288762704</v>
      </c>
      <c r="D99" s="36">
        <f>'[1]Octubre ucef'!E98+'[1]Noviembre ucef'!E98+[1]Diciembre!E97</f>
        <v>-680692.52</v>
      </c>
      <c r="E99" s="36">
        <f t="shared" si="8"/>
        <v>6737876.2088762708</v>
      </c>
      <c r="F99" s="36">
        <f>'[1]Octubre ucef'!G98+'[1]Noviembre ucef'!G98+[1]Diciembre!G97</f>
        <v>1260935.9059029922</v>
      </c>
      <c r="G99" s="36">
        <f>'[1]Octubre ucef'!H98+'[1]Noviembre ucef'!H98</f>
        <v>-172310.07</v>
      </c>
      <c r="H99" s="36">
        <f t="shared" si="9"/>
        <v>1088625.8359029922</v>
      </c>
      <c r="I99" s="36">
        <f>'[1]Octubre ucef'!J98+'[1]Noviembre ucef'!J98+[1]Diciembre!H97</f>
        <v>86939.94</v>
      </c>
      <c r="J99" s="36">
        <f>'[1]Octubre ucef'!K98</f>
        <v>5490.01</v>
      </c>
      <c r="K99" s="36">
        <f t="shared" si="10"/>
        <v>92429.95</v>
      </c>
      <c r="L99" s="36">
        <f>'[1]Octubre ucef'!M98+'[1]Noviembre ucef'!K98+[1]Diciembre!I97</f>
        <v>40669.93</v>
      </c>
      <c r="M99" s="36">
        <f>'[1]Octubre ucef'!N98+'[1]Noviembre ucef'!L98+[1]Diciembre!J97</f>
        <v>12370.29</v>
      </c>
      <c r="N99" s="37">
        <f>'[1]Octubre ucef'!O98+'[1]Noviembre ucef'!M98+[1]Diciembre!K97</f>
        <v>55656.299999999996</v>
      </c>
      <c r="O99" s="37">
        <f>'[1]Octubre ucef'!P98</f>
        <v>15704.5</v>
      </c>
      <c r="P99" s="37">
        <f t="shared" si="11"/>
        <v>71360.799999999988</v>
      </c>
      <c r="Q99" s="36">
        <f>'[1]Octubre ucef'!R98+'[1]Noviembre ucef'!N98+[1]Diciembre!L97</f>
        <v>0</v>
      </c>
      <c r="R99" s="36">
        <f>'[1]Octubre ucef'!S98+'[1]Noviembre ucef'!P98+[1]Diciembre!M97</f>
        <v>194733.36</v>
      </c>
      <c r="S99" s="36">
        <f>'[1]Noviembre ucef'!O98</f>
        <v>24378.9</v>
      </c>
      <c r="T99" s="36">
        <f t="shared" si="12"/>
        <v>219112.25999999998</v>
      </c>
      <c r="U99" s="36">
        <f>'[1]Octubre ucef'!T98+'[1]Noviembre ucef'!R98+[1]Diciembre!N97</f>
        <v>300391.67000000004</v>
      </c>
      <c r="V99" s="36">
        <f>'[1]Octubre ucef'!U98+'[1]Noviembre ucef'!T98+[1]Diciembre!O97</f>
        <v>0</v>
      </c>
      <c r="W99" s="36">
        <f>'[1]Noviembre ucef'!S98</f>
        <v>0</v>
      </c>
      <c r="X99" s="36">
        <f t="shared" si="13"/>
        <v>0</v>
      </c>
      <c r="Y99" s="38">
        <f t="shared" si="14"/>
        <v>8562836.9447792638</v>
      </c>
      <c r="Z99" s="39"/>
      <c r="AA99" s="40">
        <f>'[1]Octubre ucef'!X98+[1]Diciembre!R97</f>
        <v>1208743.3700000001</v>
      </c>
      <c r="AB99" s="39">
        <f>'[1]Octubre ucef'!Y98+[1]Diciembre!S97</f>
        <v>249405.25999999998</v>
      </c>
      <c r="AC99" s="39">
        <f>'[1]Octubre ucef'!Z98+[1]Diciembre!T97</f>
        <v>10290.86</v>
      </c>
      <c r="AD99" s="39">
        <f t="shared" si="15"/>
        <v>1468439.4900000002</v>
      </c>
    </row>
    <row r="100" spans="1:30" s="41" customFormat="1" ht="12.75" customHeight="1" x14ac:dyDescent="0.15">
      <c r="A100" s="34">
        <v>96</v>
      </c>
      <c r="B100" s="28" t="s">
        <v>122</v>
      </c>
      <c r="C100" s="36">
        <f>'[1]Octubre ucef'!D99+'[1]Noviembre ucef'!D99+[1]Diciembre!D98</f>
        <v>10060925.668152703</v>
      </c>
      <c r="D100" s="36">
        <f>'[1]Octubre ucef'!E99+'[1]Noviembre ucef'!E99+[1]Diciembre!E98</f>
        <v>-830365.15000000014</v>
      </c>
      <c r="E100" s="36">
        <f t="shared" si="8"/>
        <v>9230560.5181527026</v>
      </c>
      <c r="F100" s="36">
        <f>'[1]Octubre ucef'!G99+'[1]Noviembre ucef'!G99+[1]Diciembre!G98</f>
        <v>2542813.112262059</v>
      </c>
      <c r="G100" s="36">
        <f>'[1]Octubre ucef'!H99+'[1]Noviembre ucef'!H99</f>
        <v>-704282.85000000009</v>
      </c>
      <c r="H100" s="36">
        <f t="shared" si="9"/>
        <v>1838530.2622620589</v>
      </c>
      <c r="I100" s="36">
        <f>'[1]Octubre ucef'!J99+'[1]Noviembre ucef'!J99+[1]Diciembre!H98</f>
        <v>115165.89000000001</v>
      </c>
      <c r="J100" s="36">
        <f>'[1]Octubre ucef'!K99</f>
        <v>6697.17</v>
      </c>
      <c r="K100" s="36">
        <f t="shared" si="10"/>
        <v>121863.06000000001</v>
      </c>
      <c r="L100" s="36">
        <f>'[1]Octubre ucef'!M99+'[1]Noviembre ucef'!K99+[1]Diciembre!I98</f>
        <v>55113.240000000005</v>
      </c>
      <c r="M100" s="36">
        <f>'[1]Octubre ucef'!N99+'[1]Noviembre ucef'!L99+[1]Diciembre!J98</f>
        <v>17300.579999999998</v>
      </c>
      <c r="N100" s="37">
        <f>'[1]Octubre ucef'!O99+'[1]Noviembre ucef'!M99+[1]Diciembre!K98</f>
        <v>2261329.2600000002</v>
      </c>
      <c r="O100" s="37">
        <f>'[1]Octubre ucef'!P99</f>
        <v>638077.55000000005</v>
      </c>
      <c r="P100" s="37">
        <f t="shared" si="11"/>
        <v>2899406.8100000005</v>
      </c>
      <c r="Q100" s="36">
        <f>'[1]Octubre ucef'!R99+'[1]Noviembre ucef'!N99+[1]Diciembre!L98</f>
        <v>0</v>
      </c>
      <c r="R100" s="36">
        <f>'[1]Octubre ucef'!S99+'[1]Noviembre ucef'!P99+[1]Diciembre!M98</f>
        <v>367512.91000000003</v>
      </c>
      <c r="S100" s="36">
        <f>'[1]Noviembre ucef'!O99</f>
        <v>46009.37</v>
      </c>
      <c r="T100" s="36">
        <f t="shared" si="12"/>
        <v>413522.28</v>
      </c>
      <c r="U100" s="36">
        <f>'[1]Octubre ucef'!T99+'[1]Noviembre ucef'!R99+[1]Diciembre!N98</f>
        <v>566917.80000000005</v>
      </c>
      <c r="V100" s="36">
        <f>'[1]Octubre ucef'!U99+'[1]Noviembre ucef'!T99+[1]Diciembre!O98</f>
        <v>933858</v>
      </c>
      <c r="W100" s="36">
        <f>'[1]Noviembre ucef'!S99</f>
        <v>0</v>
      </c>
      <c r="X100" s="36">
        <f t="shared" si="13"/>
        <v>933858</v>
      </c>
      <c r="Y100" s="38">
        <f t="shared" si="14"/>
        <v>16077072.550414763</v>
      </c>
      <c r="Z100" s="39"/>
      <c r="AA100" s="40">
        <f>'[1]Octubre ucef'!X99+[1]Diciembre!R98</f>
        <v>1474525.3499999999</v>
      </c>
      <c r="AB100" s="39">
        <f>'[1]Octubre ucef'!Y99+[1]Diciembre!S98</f>
        <v>1019393.86</v>
      </c>
      <c r="AC100" s="39">
        <f>'[1]Octubre ucef'!Z99+[1]Diciembre!T98</f>
        <v>418120.37</v>
      </c>
      <c r="AD100" s="39">
        <f t="shared" si="15"/>
        <v>2912039.58</v>
      </c>
    </row>
    <row r="101" spans="1:30" s="41" customFormat="1" ht="12.75" customHeight="1" x14ac:dyDescent="0.15">
      <c r="A101" s="34">
        <v>97</v>
      </c>
      <c r="B101" s="28" t="s">
        <v>123</v>
      </c>
      <c r="C101" s="36">
        <f>'[1]Octubre ucef'!D100+'[1]Noviembre ucef'!D100+[1]Diciembre!D99</f>
        <v>21650656.776565228</v>
      </c>
      <c r="D101" s="36">
        <f>'[1]Octubre ucef'!E100+'[1]Noviembre ucef'!E100+[1]Diciembre!E99</f>
        <v>-5140466.71</v>
      </c>
      <c r="E101" s="36">
        <f t="shared" si="8"/>
        <v>16510190.066565227</v>
      </c>
      <c r="F101" s="36">
        <f>'[1]Octubre ucef'!G100+'[1]Noviembre ucef'!G100+[1]Diciembre!G99</f>
        <v>3038721.9239929914</v>
      </c>
      <c r="G101" s="36">
        <f>'[1]Octubre ucef'!H100+'[1]Noviembre ucef'!H100</f>
        <v>-1145538.1199999999</v>
      </c>
      <c r="H101" s="36">
        <f t="shared" si="9"/>
        <v>1893183.8039929916</v>
      </c>
      <c r="I101" s="36">
        <f>'[1]Octubre ucef'!J100+'[1]Noviembre ucef'!J100+[1]Diciembre!H99</f>
        <v>210245.64</v>
      </c>
      <c r="J101" s="36">
        <f>'[1]Octubre ucef'!K100</f>
        <v>41459.56</v>
      </c>
      <c r="K101" s="36">
        <f t="shared" si="10"/>
        <v>251705.2</v>
      </c>
      <c r="L101" s="36">
        <f>'[1]Octubre ucef'!M100+'[1]Noviembre ucef'!K100+[1]Diciembre!I99</f>
        <v>143747.59999999998</v>
      </c>
      <c r="M101" s="36">
        <f>'[1]Octubre ucef'!N100+'[1]Noviembre ucef'!L100+[1]Diciembre!J99</f>
        <v>39966.239999999998</v>
      </c>
      <c r="N101" s="37">
        <f>'[1]Octubre ucef'!O100+'[1]Noviembre ucef'!M100+[1]Diciembre!K99</f>
        <v>114958.13999999998</v>
      </c>
      <c r="O101" s="37">
        <f>'[1]Octubre ucef'!P100</f>
        <v>32437.65</v>
      </c>
      <c r="P101" s="37">
        <f t="shared" si="11"/>
        <v>147395.78999999998</v>
      </c>
      <c r="Q101" s="36">
        <f>'[1]Octubre ucef'!R100+'[1]Noviembre ucef'!N100+[1]Diciembre!L99</f>
        <v>0</v>
      </c>
      <c r="R101" s="36">
        <f>'[1]Octubre ucef'!S100+'[1]Noviembre ucef'!P100+[1]Diciembre!M99</f>
        <v>355633.29000000004</v>
      </c>
      <c r="S101" s="36">
        <f>'[1]Noviembre ucef'!O100</f>
        <v>44522.15</v>
      </c>
      <c r="T101" s="36">
        <f t="shared" si="12"/>
        <v>400155.44000000006</v>
      </c>
      <c r="U101" s="36">
        <f>'[1]Octubre ucef'!T100+'[1]Noviembre ucef'!R100+[1]Diciembre!N99</f>
        <v>548592.53999999992</v>
      </c>
      <c r="V101" s="36">
        <f>'[1]Octubre ucef'!U100+'[1]Noviembre ucef'!T100+[1]Diciembre!O99</f>
        <v>1917895</v>
      </c>
      <c r="W101" s="36">
        <f>'[1]Noviembre ucef'!S100</f>
        <v>0</v>
      </c>
      <c r="X101" s="36">
        <f t="shared" si="13"/>
        <v>1917895</v>
      </c>
      <c r="Y101" s="38">
        <f t="shared" si="14"/>
        <v>21852831.680558216</v>
      </c>
      <c r="Z101" s="39"/>
      <c r="AA101" s="40">
        <f>'[1]Octubre ucef'!X100+[1]Diciembre!R99</f>
        <v>9128211.1400000006</v>
      </c>
      <c r="AB101" s="39">
        <f>'[1]Octubre ucef'!Y100+[1]Diciembre!S99</f>
        <v>1658076.0999999999</v>
      </c>
      <c r="AC101" s="39">
        <f>'[1]Octubre ucef'!Z100+[1]Diciembre!T99</f>
        <v>21255.79</v>
      </c>
      <c r="AD101" s="39">
        <f t="shared" si="15"/>
        <v>10807543.029999999</v>
      </c>
    </row>
    <row r="102" spans="1:30" s="41" customFormat="1" ht="12.75" customHeight="1" x14ac:dyDescent="0.15">
      <c r="A102" s="34">
        <v>98</v>
      </c>
      <c r="B102" s="28" t="s">
        <v>124</v>
      </c>
      <c r="C102" s="36">
        <f>'[1]Octubre ucef'!D101+'[1]Noviembre ucef'!D101+[1]Diciembre!D100</f>
        <v>3053359.6470665019</v>
      </c>
      <c r="D102" s="36">
        <f>'[1]Octubre ucef'!E101+'[1]Noviembre ucef'!E101+[1]Diciembre!E100</f>
        <v>-72280.34</v>
      </c>
      <c r="E102" s="36">
        <f t="shared" si="8"/>
        <v>2981079.307066502</v>
      </c>
      <c r="F102" s="36">
        <f>'[1]Octubre ucef'!G101+'[1]Noviembre ucef'!G101+[1]Diciembre!G100</f>
        <v>242978.40023276309</v>
      </c>
      <c r="G102" s="36">
        <f>'[1]Octubre ucef'!H101+'[1]Noviembre ucef'!H101</f>
        <v>-19712.82</v>
      </c>
      <c r="H102" s="36">
        <f t="shared" si="9"/>
        <v>223265.58023276308</v>
      </c>
      <c r="I102" s="36">
        <f>'[1]Octubre ucef'!J101+'[1]Noviembre ucef'!J101+[1]Diciembre!H100</f>
        <v>33359.93</v>
      </c>
      <c r="J102" s="36">
        <f>'[1]Octubre ucef'!K101</f>
        <v>582.96</v>
      </c>
      <c r="K102" s="36">
        <f t="shared" si="10"/>
        <v>33942.89</v>
      </c>
      <c r="L102" s="36">
        <f>'[1]Octubre ucef'!M101+'[1]Noviembre ucef'!K101+[1]Diciembre!I100</f>
        <v>16001.46</v>
      </c>
      <c r="M102" s="36">
        <f>'[1]Octubre ucef'!N101+'[1]Noviembre ucef'!L101+[1]Diciembre!J100</f>
        <v>5676.12</v>
      </c>
      <c r="N102" s="37">
        <f>'[1]Octubre ucef'!O101+'[1]Noviembre ucef'!M101+[1]Diciembre!K100</f>
        <v>204328.56</v>
      </c>
      <c r="O102" s="37">
        <f>'[1]Octubre ucef'!P101</f>
        <v>57655.24</v>
      </c>
      <c r="P102" s="37">
        <f t="shared" si="11"/>
        <v>261983.8</v>
      </c>
      <c r="Q102" s="36">
        <f>'[1]Octubre ucef'!R101+'[1]Noviembre ucef'!N101+[1]Diciembre!L100</f>
        <v>0</v>
      </c>
      <c r="R102" s="36">
        <f>'[1]Octubre ucef'!S101+'[1]Noviembre ucef'!P101+[1]Diciembre!M100</f>
        <v>33996.520000000004</v>
      </c>
      <c r="S102" s="36">
        <f>'[1]Noviembre ucef'!O101</f>
        <v>4256.0600000000004</v>
      </c>
      <c r="T102" s="36">
        <f t="shared" si="12"/>
        <v>38252.58</v>
      </c>
      <c r="U102" s="36">
        <f>'[1]Octubre ucef'!T101+'[1]Noviembre ucef'!R101+[1]Diciembre!N100</f>
        <v>52442.32</v>
      </c>
      <c r="V102" s="36">
        <f>'[1]Octubre ucef'!U101+'[1]Noviembre ucef'!T101+[1]Diciembre!O100</f>
        <v>8854</v>
      </c>
      <c r="W102" s="36">
        <f>'[1]Noviembre ucef'!S101</f>
        <v>0</v>
      </c>
      <c r="X102" s="36">
        <f t="shared" si="13"/>
        <v>8854</v>
      </c>
      <c r="Y102" s="38">
        <f t="shared" si="14"/>
        <v>3621498.0572992652</v>
      </c>
      <c r="Z102" s="39"/>
      <c r="AA102" s="40">
        <f>'[1]Octubre ucef'!X101+[1]Diciembre!R100</f>
        <v>128352.2</v>
      </c>
      <c r="AB102" s="39">
        <f>'[1]Octubre ucef'!Y101+[1]Diciembre!S100</f>
        <v>28532.760000000002</v>
      </c>
      <c r="AC102" s="39">
        <f>'[1]Octubre ucef'!Z101+[1]Diciembre!T100</f>
        <v>37780.409999999996</v>
      </c>
      <c r="AD102" s="39">
        <f t="shared" si="15"/>
        <v>194665.37</v>
      </c>
    </row>
    <row r="103" spans="1:30" s="41" customFormat="1" ht="12.75" customHeight="1" x14ac:dyDescent="0.15">
      <c r="A103" s="34">
        <v>99</v>
      </c>
      <c r="B103" s="28" t="s">
        <v>125</v>
      </c>
      <c r="C103" s="36">
        <f>'[1]Octubre ucef'!D102+'[1]Noviembre ucef'!D102+[1]Diciembre!D101</f>
        <v>12136478.257181259</v>
      </c>
      <c r="D103" s="36">
        <f>'[1]Octubre ucef'!E102+'[1]Noviembre ucef'!E102+[1]Diciembre!E101</f>
        <v>-970017.92999999993</v>
      </c>
      <c r="E103" s="36">
        <f t="shared" si="8"/>
        <v>11166460.327181259</v>
      </c>
      <c r="F103" s="36">
        <f>'[1]Octubre ucef'!G102+'[1]Noviembre ucef'!G102+[1]Diciembre!G101</f>
        <v>2206082.8487549378</v>
      </c>
      <c r="G103" s="36">
        <f>'[1]Octubre ucef'!H102+'[1]Noviembre ucef'!H102</f>
        <v>-254310.36</v>
      </c>
      <c r="H103" s="36">
        <f t="shared" si="9"/>
        <v>1951772.4887549379</v>
      </c>
      <c r="I103" s="36">
        <f>'[1]Octubre ucef'!J102+'[1]Noviembre ucef'!J102+[1]Diciembre!H101</f>
        <v>135316.03000000003</v>
      </c>
      <c r="J103" s="36">
        <f>'[1]Octubre ucef'!K102</f>
        <v>7823.51</v>
      </c>
      <c r="K103" s="36">
        <f t="shared" si="10"/>
        <v>143139.54000000004</v>
      </c>
      <c r="L103" s="36">
        <f>'[1]Octubre ucef'!M102+'[1]Noviembre ucef'!K102+[1]Diciembre!I101</f>
        <v>66930.38</v>
      </c>
      <c r="M103" s="36">
        <f>'[1]Octubre ucef'!N102+'[1]Noviembre ucef'!L102+[1]Diciembre!J101</f>
        <v>21472.829999999998</v>
      </c>
      <c r="N103" s="37">
        <f>'[1]Octubre ucef'!O102+'[1]Noviembre ucef'!M102+[1]Diciembre!K101</f>
        <v>99152.639999999985</v>
      </c>
      <c r="O103" s="37">
        <f>'[1]Octubre ucef'!P102</f>
        <v>27977.83</v>
      </c>
      <c r="P103" s="37">
        <f t="shared" si="11"/>
        <v>127130.46999999999</v>
      </c>
      <c r="Q103" s="36">
        <f>'[1]Octubre ucef'!R102+'[1]Noviembre ucef'!N102+[1]Diciembre!L101</f>
        <v>0</v>
      </c>
      <c r="R103" s="36">
        <f>'[1]Octubre ucef'!S102+'[1]Noviembre ucef'!P102+[1]Diciembre!M101</f>
        <v>332061.96000000002</v>
      </c>
      <c r="S103" s="36">
        <f>'[1]Noviembre ucef'!O102</f>
        <v>41571.230000000003</v>
      </c>
      <c r="T103" s="36">
        <f t="shared" si="12"/>
        <v>373633.19</v>
      </c>
      <c r="U103" s="36">
        <f>'[1]Octubre ucef'!T102+'[1]Noviembre ucef'!R102+[1]Diciembre!N101</f>
        <v>512231.9</v>
      </c>
      <c r="V103" s="36">
        <f>'[1]Octubre ucef'!U102+'[1]Noviembre ucef'!T102+[1]Diciembre!O101</f>
        <v>55647</v>
      </c>
      <c r="W103" s="36">
        <f>'[1]Noviembre ucef'!S102</f>
        <v>0</v>
      </c>
      <c r="X103" s="36">
        <f t="shared" si="13"/>
        <v>55647</v>
      </c>
      <c r="Y103" s="38">
        <f t="shared" si="14"/>
        <v>14418418.125936197</v>
      </c>
      <c r="Z103" s="39"/>
      <c r="AA103" s="40">
        <f>'[1]Octubre ucef'!X102+[1]Diciembre!R101</f>
        <v>1722514.5099999998</v>
      </c>
      <c r="AB103" s="39">
        <f>'[1]Octubre ucef'!Y102+[1]Diciembre!S101</f>
        <v>368094.19999999995</v>
      </c>
      <c r="AC103" s="39">
        <f>'[1]Octubre ucef'!Z102+[1]Diciembre!T101</f>
        <v>18333.349999999999</v>
      </c>
      <c r="AD103" s="39">
        <f t="shared" si="15"/>
        <v>2108942.0599999996</v>
      </c>
    </row>
    <row r="104" spans="1:30" s="41" customFormat="1" ht="12.75" customHeight="1" x14ac:dyDescent="0.15">
      <c r="A104" s="34">
        <v>100</v>
      </c>
      <c r="B104" s="28" t="s">
        <v>126</v>
      </c>
      <c r="C104" s="36">
        <f>'[1]Octubre ucef'!D103+'[1]Noviembre ucef'!D103+[1]Diciembre!D102</f>
        <v>6748658.9362804461</v>
      </c>
      <c r="D104" s="36">
        <f>'[1]Octubre ucef'!E103+'[1]Noviembre ucef'!E103+[1]Diciembre!E102</f>
        <v>-1140409.78</v>
      </c>
      <c r="E104" s="36">
        <f t="shared" si="8"/>
        <v>5608249.1562804459</v>
      </c>
      <c r="F104" s="36">
        <f>'[1]Octubre ucef'!G103+'[1]Noviembre ucef'!G103+[1]Diciembre!G102</f>
        <v>2160963.6154504251</v>
      </c>
      <c r="G104" s="36">
        <f>'[1]Octubre ucef'!H103+'[1]Noviembre ucef'!H103</f>
        <v>-869348.52</v>
      </c>
      <c r="H104" s="36">
        <f t="shared" si="9"/>
        <v>1291615.0954504251</v>
      </c>
      <c r="I104" s="36">
        <f>'[1]Octubre ucef'!J103+'[1]Noviembre ucef'!J103+[1]Diciembre!H102</f>
        <v>67404.72</v>
      </c>
      <c r="J104" s="36">
        <f>'[1]Octubre ucef'!K103</f>
        <v>9197.7800000000007</v>
      </c>
      <c r="K104" s="36">
        <f t="shared" si="10"/>
        <v>76602.5</v>
      </c>
      <c r="L104" s="36">
        <f>'[1]Octubre ucef'!M103+'[1]Noviembre ucef'!K103+[1]Diciembre!I102</f>
        <v>41914.93</v>
      </c>
      <c r="M104" s="36">
        <f>'[1]Octubre ucef'!N103+'[1]Noviembre ucef'!L103+[1]Diciembre!J102</f>
        <v>12605.76</v>
      </c>
      <c r="N104" s="37">
        <f>'[1]Octubre ucef'!O103+'[1]Noviembre ucef'!M103+[1]Diciembre!K102</f>
        <v>992382.54</v>
      </c>
      <c r="O104" s="37">
        <f>'[1]Octubre ucef'!P103</f>
        <v>280019.82</v>
      </c>
      <c r="P104" s="37">
        <f t="shared" si="11"/>
        <v>1272402.3600000001</v>
      </c>
      <c r="Q104" s="36">
        <f>'[1]Octubre ucef'!R103+'[1]Noviembre ucef'!N103+[1]Diciembre!L102</f>
        <v>0</v>
      </c>
      <c r="R104" s="36">
        <f>'[1]Octubre ucef'!S103+'[1]Noviembre ucef'!P103+[1]Diciembre!M102</f>
        <v>162054.76</v>
      </c>
      <c r="S104" s="36">
        <f>'[1]Noviembre ucef'!O103</f>
        <v>20287.830000000002</v>
      </c>
      <c r="T104" s="36">
        <f t="shared" si="12"/>
        <v>182342.59000000003</v>
      </c>
      <c r="U104" s="36">
        <f>'[1]Octubre ucef'!T103+'[1]Noviembre ucef'!R103+[1]Diciembre!N102</f>
        <v>249982.32</v>
      </c>
      <c r="V104" s="36">
        <f>'[1]Octubre ucef'!U103+'[1]Noviembre ucef'!T103+[1]Diciembre!O102</f>
        <v>104599</v>
      </c>
      <c r="W104" s="36">
        <f>'[1]Noviembre ucef'!S103</f>
        <v>0</v>
      </c>
      <c r="X104" s="36">
        <f t="shared" si="13"/>
        <v>104599</v>
      </c>
      <c r="Y104" s="38">
        <f t="shared" si="14"/>
        <v>8840313.7117308713</v>
      </c>
      <c r="Z104" s="39"/>
      <c r="AA104" s="40">
        <f>'[1]Octubre ucef'!X103+[1]Diciembre!R102</f>
        <v>2025088.74</v>
      </c>
      <c r="AB104" s="39">
        <f>'[1]Octubre ucef'!Y103+[1]Diciembre!S102</f>
        <v>1258313.4099999999</v>
      </c>
      <c r="AC104" s="39">
        <f>'[1]Octubre ucef'!Z103+[1]Diciembre!T102</f>
        <v>183491.8</v>
      </c>
      <c r="AD104" s="39">
        <f t="shared" si="15"/>
        <v>3466893.9499999997</v>
      </c>
    </row>
    <row r="105" spans="1:30" s="41" customFormat="1" ht="12.75" customHeight="1" x14ac:dyDescent="0.15">
      <c r="A105" s="34">
        <v>101</v>
      </c>
      <c r="B105" s="28" t="s">
        <v>127</v>
      </c>
      <c r="C105" s="36">
        <f>'[1]Octubre ucef'!D104+'[1]Noviembre ucef'!D104+[1]Diciembre!D103</f>
        <v>232270897.77337739</v>
      </c>
      <c r="D105" s="36">
        <f>'[1]Octubre ucef'!E104+'[1]Noviembre ucef'!E104+[1]Diciembre!E103</f>
        <v>-29695365.690000001</v>
      </c>
      <c r="E105" s="36">
        <f t="shared" si="8"/>
        <v>202575532.08337739</v>
      </c>
      <c r="F105" s="36">
        <f>'[1]Octubre ucef'!G104+'[1]Noviembre ucef'!G104+[1]Diciembre!G103</f>
        <v>24155688.046260875</v>
      </c>
      <c r="G105" s="36">
        <f>'[1]Octubre ucef'!H104+'[1]Noviembre ucef'!H104</f>
        <v>-4908986.0500000007</v>
      </c>
      <c r="H105" s="36">
        <f t="shared" si="9"/>
        <v>19246701.996260874</v>
      </c>
      <c r="I105" s="36">
        <f>'[1]Octubre ucef'!J104+'[1]Noviembre ucef'!J104+[1]Diciembre!H103</f>
        <v>2639027.73</v>
      </c>
      <c r="J105" s="36">
        <f>'[1]Octubre ucef'!K104</f>
        <v>239502.97</v>
      </c>
      <c r="K105" s="36">
        <f t="shared" si="10"/>
        <v>2878530.7</v>
      </c>
      <c r="L105" s="36">
        <f>'[1]Octubre ucef'!M104+'[1]Noviembre ucef'!K104+[1]Diciembre!I103</f>
        <v>1334320.6299999999</v>
      </c>
      <c r="M105" s="36">
        <f>'[1]Octubre ucef'!N104+'[1]Noviembre ucef'!L104+[1]Diciembre!J103</f>
        <v>392407.98</v>
      </c>
      <c r="N105" s="37">
        <f>'[1]Octubre ucef'!O104+'[1]Noviembre ucef'!M104+[1]Diciembre!K103</f>
        <v>771788.88</v>
      </c>
      <c r="O105" s="37">
        <f>'[1]Octubre ucef'!P104</f>
        <v>217775.05000000002</v>
      </c>
      <c r="P105" s="37">
        <f t="shared" si="11"/>
        <v>989563.93</v>
      </c>
      <c r="Q105" s="36">
        <f>'[1]Octubre ucef'!R104+'[1]Noviembre ucef'!N104+[1]Diciembre!L103</f>
        <v>0</v>
      </c>
      <c r="R105" s="36">
        <f>'[1]Octubre ucef'!S104+'[1]Noviembre ucef'!P104+[1]Diciembre!M103</f>
        <v>2036728.2800000003</v>
      </c>
      <c r="S105" s="36">
        <f>'[1]Noviembre ucef'!O104</f>
        <v>254980.38</v>
      </c>
      <c r="T105" s="36">
        <f t="shared" si="12"/>
        <v>2291708.66</v>
      </c>
      <c r="U105" s="36">
        <f>'[1]Octubre ucef'!T104+'[1]Noviembre ucef'!R104+[1]Diciembre!N103</f>
        <v>3141814.71</v>
      </c>
      <c r="V105" s="36">
        <f>'[1]Octubre ucef'!U104+'[1]Noviembre ucef'!T104+[1]Diciembre!O103</f>
        <v>24221106</v>
      </c>
      <c r="W105" s="36">
        <f>'[1]Noviembre ucef'!S104</f>
        <v>16371781</v>
      </c>
      <c r="X105" s="36">
        <f t="shared" si="13"/>
        <v>40592887</v>
      </c>
      <c r="Y105" s="38">
        <f t="shared" si="14"/>
        <v>273443467.68963826</v>
      </c>
      <c r="Z105" s="39"/>
      <c r="AA105" s="40">
        <f>'[1]Octubre ucef'!X104+[1]Diciembre!R103</f>
        <v>52731703.75</v>
      </c>
      <c r="AB105" s="39">
        <f>'[1]Octubre ucef'!Y104+[1]Diciembre!S103</f>
        <v>7105369.8600000003</v>
      </c>
      <c r="AC105" s="39">
        <f>'[1]Octubre ucef'!Z104+[1]Diciembre!T103</f>
        <v>142703.99</v>
      </c>
      <c r="AD105" s="39">
        <f t="shared" si="15"/>
        <v>59979777.600000001</v>
      </c>
    </row>
    <row r="106" spans="1:30" s="41" customFormat="1" ht="12.75" customHeight="1" x14ac:dyDescent="0.15">
      <c r="A106" s="34">
        <v>102</v>
      </c>
      <c r="B106" s="28" t="s">
        <v>128</v>
      </c>
      <c r="C106" s="36">
        <f>'[1]Octubre ucef'!D105+'[1]Noviembre ucef'!D105+[1]Diciembre!D104</f>
        <v>8112703.3398056943</v>
      </c>
      <c r="D106" s="36">
        <f>'[1]Octubre ucef'!E105+'[1]Noviembre ucef'!E105+[1]Diciembre!E104</f>
        <v>-996847.2</v>
      </c>
      <c r="E106" s="36">
        <f t="shared" si="8"/>
        <v>7115856.1398056941</v>
      </c>
      <c r="F106" s="36">
        <f>'[1]Octubre ucef'!G105+'[1]Noviembre ucef'!G105+[1]Diciembre!G104</f>
        <v>1316134.175278974</v>
      </c>
      <c r="G106" s="36">
        <f>'[1]Octubre ucef'!H105+'[1]Noviembre ucef'!H105</f>
        <v>-240157.14</v>
      </c>
      <c r="H106" s="36">
        <f t="shared" si="9"/>
        <v>1075977.0352789741</v>
      </c>
      <c r="I106" s="36">
        <f>'[1]Octubre ucef'!J105+'[1]Noviembre ucef'!J105+[1]Diciembre!H104</f>
        <v>85047.42</v>
      </c>
      <c r="J106" s="36">
        <f>'[1]Octubre ucef'!K105</f>
        <v>8039.9</v>
      </c>
      <c r="K106" s="36">
        <f t="shared" si="10"/>
        <v>93087.319999999992</v>
      </c>
      <c r="L106" s="36">
        <f>'[1]Octubre ucef'!M105+'[1]Noviembre ucef'!K105+[1]Diciembre!I104</f>
        <v>47611.92</v>
      </c>
      <c r="M106" s="36">
        <f>'[1]Octubre ucef'!N105+'[1]Noviembre ucef'!L105+[1]Diciembre!J104</f>
        <v>14876.01</v>
      </c>
      <c r="N106" s="37">
        <f>'[1]Octubre ucef'!O105+'[1]Noviembre ucef'!M105+[1]Diciembre!K104</f>
        <v>53913.450000000004</v>
      </c>
      <c r="O106" s="37">
        <f>'[1]Octubre ucef'!P105</f>
        <v>15212.72</v>
      </c>
      <c r="P106" s="37">
        <f t="shared" si="11"/>
        <v>69126.17</v>
      </c>
      <c r="Q106" s="36">
        <f>'[1]Octubre ucef'!R105+'[1]Noviembre ucef'!N105+[1]Diciembre!L104</f>
        <v>0</v>
      </c>
      <c r="R106" s="36">
        <f>'[1]Octubre ucef'!S105+'[1]Noviembre ucef'!P105+[1]Diciembre!M104</f>
        <v>173117.55</v>
      </c>
      <c r="S106" s="36">
        <f>'[1]Noviembre ucef'!O105</f>
        <v>21672.79</v>
      </c>
      <c r="T106" s="36">
        <f t="shared" si="12"/>
        <v>194790.34</v>
      </c>
      <c r="U106" s="36">
        <f>'[1]Octubre ucef'!T105+'[1]Noviembre ucef'!R105+[1]Diciembre!N104</f>
        <v>267047.54000000004</v>
      </c>
      <c r="V106" s="36">
        <f>'[1]Octubre ucef'!U105+'[1]Noviembre ucef'!T105+[1]Diciembre!O104</f>
        <v>457227</v>
      </c>
      <c r="W106" s="36">
        <f>'[1]Noviembre ucef'!S105</f>
        <v>0</v>
      </c>
      <c r="X106" s="36">
        <f t="shared" si="13"/>
        <v>457227</v>
      </c>
      <c r="Y106" s="38">
        <f t="shared" si="14"/>
        <v>9335599.4750846699</v>
      </c>
      <c r="Z106" s="39"/>
      <c r="AA106" s="40">
        <f>'[1]Octubre ucef'!X105+[1]Diciembre!R104</f>
        <v>1770156.73</v>
      </c>
      <c r="AB106" s="39">
        <f>'[1]Octubre ucef'!Y105+[1]Diciembre!S104</f>
        <v>347608.53</v>
      </c>
      <c r="AC106" s="39">
        <f>'[1]Octubre ucef'!Z105+[1]Diciembre!T104</f>
        <v>9968.6200000000008</v>
      </c>
      <c r="AD106" s="39">
        <f t="shared" si="15"/>
        <v>2127733.88</v>
      </c>
    </row>
    <row r="107" spans="1:30" s="41" customFormat="1" ht="12.75" customHeight="1" x14ac:dyDescent="0.15">
      <c r="A107" s="34">
        <v>103</v>
      </c>
      <c r="B107" s="28" t="s">
        <v>129</v>
      </c>
      <c r="C107" s="36">
        <f>'[1]Octubre ucef'!D106+'[1]Noviembre ucef'!D106+[1]Diciembre!D105</f>
        <v>5588620.8515946502</v>
      </c>
      <c r="D107" s="36">
        <f>'[1]Octubre ucef'!E106+'[1]Noviembre ucef'!E106+[1]Diciembre!E105</f>
        <v>-336227.95</v>
      </c>
      <c r="E107" s="36">
        <f t="shared" si="8"/>
        <v>5252392.90159465</v>
      </c>
      <c r="F107" s="36">
        <f>'[1]Octubre ucef'!G106+'[1]Noviembre ucef'!G106+[1]Diciembre!G105</f>
        <v>709630.80664658407</v>
      </c>
      <c r="G107" s="36">
        <f>'[1]Octubre ucef'!H106+'[1]Noviembre ucef'!H106</f>
        <v>-88862.85</v>
      </c>
      <c r="H107" s="36">
        <f t="shared" si="9"/>
        <v>620767.95664658409</v>
      </c>
      <c r="I107" s="36">
        <f>'[1]Octubre ucef'!J106+'[1]Noviembre ucef'!J106+[1]Diciembre!H105</f>
        <v>61664.28</v>
      </c>
      <c r="J107" s="36">
        <f>'[1]Octubre ucef'!K106</f>
        <v>2711.79</v>
      </c>
      <c r="K107" s="36">
        <f t="shared" si="10"/>
        <v>64376.07</v>
      </c>
      <c r="L107" s="36">
        <f>'[1]Octubre ucef'!M106+'[1]Noviembre ucef'!K106+[1]Diciembre!I105</f>
        <v>30317.520000000004</v>
      </c>
      <c r="M107" s="36">
        <f>'[1]Octubre ucef'!N106+'[1]Noviembre ucef'!L106+[1]Diciembre!J105</f>
        <v>10096.74</v>
      </c>
      <c r="N107" s="37">
        <f>'[1]Octubre ucef'!O106+'[1]Noviembre ucef'!M106+[1]Diciembre!K105</f>
        <v>40934.94</v>
      </c>
      <c r="O107" s="37">
        <f>'[1]Octubre ucef'!P106</f>
        <v>11550.58</v>
      </c>
      <c r="P107" s="37">
        <f t="shared" si="11"/>
        <v>52485.520000000004</v>
      </c>
      <c r="Q107" s="36">
        <f>'[1]Octubre ucef'!R106+'[1]Noviembre ucef'!N106+[1]Diciembre!L105</f>
        <v>0</v>
      </c>
      <c r="R107" s="36">
        <f>'[1]Octubre ucef'!S106+'[1]Noviembre ucef'!P106+[1]Diciembre!M105</f>
        <v>136132.48000000001</v>
      </c>
      <c r="S107" s="36">
        <f>'[1]Noviembre ucef'!O106</f>
        <v>17042.59</v>
      </c>
      <c r="T107" s="36">
        <f t="shared" si="12"/>
        <v>153175.07</v>
      </c>
      <c r="U107" s="36">
        <f>'[1]Octubre ucef'!T106+'[1]Noviembre ucef'!R106+[1]Diciembre!N105</f>
        <v>209995.14</v>
      </c>
      <c r="V107" s="36">
        <f>'[1]Octubre ucef'!U106+'[1]Noviembre ucef'!T106+[1]Diciembre!O105</f>
        <v>325757</v>
      </c>
      <c r="W107" s="36">
        <f>'[1]Noviembre ucef'!S106</f>
        <v>0</v>
      </c>
      <c r="X107" s="36">
        <f t="shared" si="13"/>
        <v>325757</v>
      </c>
      <c r="Y107" s="38">
        <f t="shared" si="14"/>
        <v>6719363.9182412336</v>
      </c>
      <c r="Z107" s="39"/>
      <c r="AA107" s="40">
        <f>'[1]Octubre ucef'!X106+[1]Diciembre!R105</f>
        <v>597058.57000000007</v>
      </c>
      <c r="AB107" s="39">
        <f>'[1]Octubre ucef'!Y106+[1]Diciembre!S105</f>
        <v>128621.96</v>
      </c>
      <c r="AC107" s="39">
        <f>'[1]Octubre ucef'!Z106+[1]Diciembre!T105</f>
        <v>7568.8799999999992</v>
      </c>
      <c r="AD107" s="39">
        <f t="shared" si="15"/>
        <v>733249.41</v>
      </c>
    </row>
    <row r="108" spans="1:30" s="41" customFormat="1" ht="12.75" customHeight="1" x14ac:dyDescent="0.15">
      <c r="A108" s="34">
        <v>104</v>
      </c>
      <c r="B108" s="28" t="s">
        <v>130</v>
      </c>
      <c r="C108" s="36">
        <f>'[1]Octubre ucef'!D107+'[1]Noviembre ucef'!D107+[1]Diciembre!D106</f>
        <v>4222606.3954606354</v>
      </c>
      <c r="D108" s="36">
        <f>'[1]Octubre ucef'!E107+'[1]Noviembre ucef'!E107+[1]Diciembre!E106</f>
        <v>-315897.86</v>
      </c>
      <c r="E108" s="36">
        <f t="shared" si="8"/>
        <v>3906708.5354606356</v>
      </c>
      <c r="F108" s="36">
        <f>'[1]Octubre ucef'!G107+'[1]Noviembre ucef'!G107+[1]Diciembre!G106</f>
        <v>596578.04912949435</v>
      </c>
      <c r="G108" s="36">
        <f>'[1]Octubre ucef'!H107+'[1]Noviembre ucef'!H107</f>
        <v>-77279.040000000008</v>
      </c>
      <c r="H108" s="36">
        <f t="shared" si="9"/>
        <v>519299.00912949431</v>
      </c>
      <c r="I108" s="36">
        <f>'[1]Octubre ucef'!J107+'[1]Noviembre ucef'!J107+[1]Diciembre!H106</f>
        <v>44287.25</v>
      </c>
      <c r="J108" s="36">
        <f>'[1]Octubre ucef'!K107</f>
        <v>2547.8200000000002</v>
      </c>
      <c r="K108" s="36">
        <f t="shared" si="10"/>
        <v>46835.07</v>
      </c>
      <c r="L108" s="36">
        <f>'[1]Octubre ucef'!M107+'[1]Noviembre ucef'!K107+[1]Diciembre!I106</f>
        <v>23649.260000000002</v>
      </c>
      <c r="M108" s="36">
        <f>'[1]Octubre ucef'!N107+'[1]Noviembre ucef'!L107+[1]Diciembre!J106</f>
        <v>7935</v>
      </c>
      <c r="N108" s="37">
        <f>'[1]Octubre ucef'!O107+'[1]Noviembre ucef'!M107+[1]Diciembre!K106</f>
        <v>19743.66</v>
      </c>
      <c r="O108" s="37">
        <f>'[1]Octubre ucef'!P107</f>
        <v>5571.05</v>
      </c>
      <c r="P108" s="37">
        <f t="shared" si="11"/>
        <v>25314.71</v>
      </c>
      <c r="Q108" s="36">
        <f>'[1]Octubre ucef'!R107+'[1]Noviembre ucef'!N107+[1]Diciembre!L106</f>
        <v>0</v>
      </c>
      <c r="R108" s="36">
        <f>'[1]Octubre ucef'!S107+'[1]Noviembre ucef'!P107+[1]Diciembre!M106</f>
        <v>65083</v>
      </c>
      <c r="S108" s="36">
        <f>'[1]Noviembre ucef'!O107</f>
        <v>8147.82</v>
      </c>
      <c r="T108" s="36">
        <f t="shared" si="12"/>
        <v>73230.820000000007</v>
      </c>
      <c r="U108" s="36">
        <f>'[1]Octubre ucef'!T107+'[1]Noviembre ucef'!R107+[1]Diciembre!N106</f>
        <v>100395.70000000001</v>
      </c>
      <c r="V108" s="36">
        <f>'[1]Octubre ucef'!U107+'[1]Noviembre ucef'!T107+[1]Diciembre!O106</f>
        <v>118796</v>
      </c>
      <c r="W108" s="36">
        <f>'[1]Noviembre ucef'!S107</f>
        <v>0</v>
      </c>
      <c r="X108" s="36">
        <f t="shared" si="13"/>
        <v>118796</v>
      </c>
      <c r="Y108" s="38">
        <f t="shared" si="14"/>
        <v>4822164.10459013</v>
      </c>
      <c r="Z108" s="39"/>
      <c r="AA108" s="40">
        <f>'[1]Octubre ucef'!X107+[1]Diciembre!R106</f>
        <v>560957.31000000006</v>
      </c>
      <c r="AB108" s="39">
        <f>'[1]Octubre ucef'!Y107+[1]Diciembre!S106</f>
        <v>111855.31</v>
      </c>
      <c r="AC108" s="39">
        <f>'[1]Octubre ucef'!Z107+[1]Diciembre!T106</f>
        <v>3650.6099999999997</v>
      </c>
      <c r="AD108" s="39">
        <f t="shared" si="15"/>
        <v>676463.2300000001</v>
      </c>
    </row>
    <row r="109" spans="1:30" s="41" customFormat="1" ht="12.75" customHeight="1" x14ac:dyDescent="0.15">
      <c r="A109" s="34">
        <v>105</v>
      </c>
      <c r="B109" s="28" t="s">
        <v>131</v>
      </c>
      <c r="C109" s="36">
        <f>'[1]Octubre ucef'!D108+'[1]Noviembre ucef'!D108+[1]Diciembre!D107</f>
        <v>3469052.523687467</v>
      </c>
      <c r="D109" s="36">
        <f>'[1]Octubre ucef'!E108+'[1]Noviembre ucef'!E108+[1]Diciembre!E107</f>
        <v>-156563.34</v>
      </c>
      <c r="E109" s="36">
        <f t="shared" si="8"/>
        <v>3312489.1836874671</v>
      </c>
      <c r="F109" s="36">
        <f>'[1]Octubre ucef'!G108+'[1]Noviembre ucef'!G108+[1]Diciembre!G107</f>
        <v>436847.67463524063</v>
      </c>
      <c r="G109" s="36">
        <f>'[1]Octubre ucef'!H108+'[1]Noviembre ucef'!H108</f>
        <v>-42129.39</v>
      </c>
      <c r="H109" s="36">
        <f t="shared" si="9"/>
        <v>394718.28463524062</v>
      </c>
      <c r="I109" s="36">
        <f>'[1]Octubre ucef'!J108+'[1]Noviembre ucef'!J108+[1]Diciembre!H107</f>
        <v>36735.909999999996</v>
      </c>
      <c r="J109" s="36">
        <f>'[1]Octubre ucef'!K108</f>
        <v>1262.73</v>
      </c>
      <c r="K109" s="36">
        <f t="shared" si="10"/>
        <v>37998.639999999999</v>
      </c>
      <c r="L109" s="36">
        <f>'[1]Octubre ucef'!M108+'[1]Noviembre ucef'!K108+[1]Diciembre!I107</f>
        <v>18795.400000000001</v>
      </c>
      <c r="M109" s="36">
        <f>'[1]Octubre ucef'!N108+'[1]Noviembre ucef'!L108+[1]Diciembre!J107</f>
        <v>6562.2000000000007</v>
      </c>
      <c r="N109" s="37">
        <f>'[1]Octubre ucef'!O108+'[1]Noviembre ucef'!M108+[1]Diciembre!K107</f>
        <v>19787.46</v>
      </c>
      <c r="O109" s="37">
        <f>'[1]Octubre ucef'!P108</f>
        <v>5583.42</v>
      </c>
      <c r="P109" s="37">
        <f t="shared" si="11"/>
        <v>25370.879999999997</v>
      </c>
      <c r="Q109" s="36">
        <f>'[1]Octubre ucef'!R108+'[1]Noviembre ucef'!N108+[1]Diciembre!L107</f>
        <v>0</v>
      </c>
      <c r="R109" s="36">
        <f>'[1]Octubre ucef'!S108+'[1]Noviembre ucef'!P108+[1]Diciembre!M107</f>
        <v>64379.23</v>
      </c>
      <c r="S109" s="36">
        <f>'[1]Noviembre ucef'!O108</f>
        <v>8059.71</v>
      </c>
      <c r="T109" s="36">
        <f t="shared" si="12"/>
        <v>72438.94</v>
      </c>
      <c r="U109" s="36">
        <f>'[1]Octubre ucef'!T108+'[1]Noviembre ucef'!R108+[1]Diciembre!N107</f>
        <v>99310.07</v>
      </c>
      <c r="V109" s="36">
        <f>'[1]Octubre ucef'!U108+'[1]Noviembre ucef'!T108+[1]Diciembre!O107</f>
        <v>65127</v>
      </c>
      <c r="W109" s="36">
        <f>'[1]Noviembre ucef'!S108</f>
        <v>18740</v>
      </c>
      <c r="X109" s="36">
        <f t="shared" si="13"/>
        <v>83867</v>
      </c>
      <c r="Y109" s="38">
        <f t="shared" si="14"/>
        <v>4051550.5983227077</v>
      </c>
      <c r="Z109" s="39"/>
      <c r="AA109" s="40">
        <f>'[1]Octubre ucef'!X108+[1]Diciembre!R107</f>
        <v>278018.19</v>
      </c>
      <c r="AB109" s="39">
        <f>'[1]Octubre ucef'!Y108+[1]Diciembre!S107</f>
        <v>60978.979999999996</v>
      </c>
      <c r="AC109" s="39">
        <f>'[1]Octubre ucef'!Z108+[1]Diciembre!T107</f>
        <v>3658.71</v>
      </c>
      <c r="AD109" s="39">
        <f t="shared" si="15"/>
        <v>342655.88</v>
      </c>
    </row>
    <row r="110" spans="1:30" s="41" customFormat="1" ht="12.75" customHeight="1" x14ac:dyDescent="0.15">
      <c r="A110" s="34">
        <v>106</v>
      </c>
      <c r="B110" s="28" t="s">
        <v>132</v>
      </c>
      <c r="C110" s="36">
        <f>'[1]Octubre ucef'!D109+'[1]Noviembre ucef'!D109+[1]Diciembre!D108</f>
        <v>10767760.858565867</v>
      </c>
      <c r="D110" s="36">
        <f>'[1]Octubre ucef'!E109+'[1]Noviembre ucef'!E109+[1]Diciembre!E108</f>
        <v>-693038.99</v>
      </c>
      <c r="E110" s="36">
        <f t="shared" si="8"/>
        <v>10074721.868565867</v>
      </c>
      <c r="F110" s="36">
        <f>'[1]Octubre ucef'!G109+'[1]Noviembre ucef'!G109+[1]Diciembre!G108</f>
        <v>1873177.0070132208</v>
      </c>
      <c r="G110" s="36">
        <f>'[1]Octubre ucef'!H109+'[1]Noviembre ucef'!H109</f>
        <v>-182572.74</v>
      </c>
      <c r="H110" s="36">
        <f t="shared" si="9"/>
        <v>1690604.2670132208</v>
      </c>
      <c r="I110" s="36">
        <f>'[1]Octubre ucef'!J109+'[1]Noviembre ucef'!J109+[1]Diciembre!H108</f>
        <v>120695.25</v>
      </c>
      <c r="J110" s="36">
        <f>'[1]Octubre ucef'!K109</f>
        <v>5589.59</v>
      </c>
      <c r="K110" s="36">
        <f t="shared" si="10"/>
        <v>126284.84</v>
      </c>
      <c r="L110" s="36">
        <f>'[1]Octubre ucef'!M109+'[1]Noviembre ucef'!K109+[1]Diciembre!I108</f>
        <v>58339.519999999997</v>
      </c>
      <c r="M110" s="36">
        <f>'[1]Octubre ucef'!N109+'[1]Noviembre ucef'!L109+[1]Diciembre!J108</f>
        <v>19110.989999999998</v>
      </c>
      <c r="N110" s="37">
        <f>'[1]Octubre ucef'!O109+'[1]Noviembre ucef'!M109+[1]Diciembre!K108</f>
        <v>83802.209999999992</v>
      </c>
      <c r="O110" s="37">
        <f>'[1]Octubre ucef'!P109</f>
        <v>23646.41</v>
      </c>
      <c r="P110" s="37">
        <f t="shared" si="11"/>
        <v>107448.62</v>
      </c>
      <c r="Q110" s="36">
        <f>'[1]Octubre ucef'!R109+'[1]Noviembre ucef'!N109+[1]Diciembre!L108</f>
        <v>0</v>
      </c>
      <c r="R110" s="36">
        <f>'[1]Octubre ucef'!S109+'[1]Noviembre ucef'!P109+[1]Diciembre!M108</f>
        <v>285785.44999999995</v>
      </c>
      <c r="S110" s="36">
        <f>'[1]Noviembre ucef'!O109</f>
        <v>35777.82</v>
      </c>
      <c r="T110" s="36">
        <f t="shared" si="12"/>
        <v>321563.26999999996</v>
      </c>
      <c r="U110" s="36">
        <f>'[1]Octubre ucef'!T109+'[1]Noviembre ucef'!R109+[1]Diciembre!N108</f>
        <v>440846.70000000007</v>
      </c>
      <c r="V110" s="36">
        <f>'[1]Octubre ucef'!U109+'[1]Noviembre ucef'!T109+[1]Diciembre!O108</f>
        <v>1037129</v>
      </c>
      <c r="W110" s="36">
        <f>'[1]Noviembre ucef'!S109</f>
        <v>74813</v>
      </c>
      <c r="X110" s="36">
        <f t="shared" si="13"/>
        <v>1111942</v>
      </c>
      <c r="Y110" s="38">
        <f t="shared" si="14"/>
        <v>13950862.075579084</v>
      </c>
      <c r="Z110" s="39"/>
      <c r="AA110" s="40">
        <f>'[1]Octubre ucef'!X109+[1]Diciembre!R108</f>
        <v>1230667.67</v>
      </c>
      <c r="AB110" s="39">
        <f>'[1]Octubre ucef'!Y109+[1]Diciembre!S108</f>
        <v>264259.65999999997</v>
      </c>
      <c r="AC110" s="39">
        <f>'[1]Octubre ucef'!Z109+[1]Diciembre!T108</f>
        <v>15495.05</v>
      </c>
      <c r="AD110" s="39">
        <f t="shared" si="15"/>
        <v>1510422.38</v>
      </c>
    </row>
    <row r="111" spans="1:30" s="41" customFormat="1" ht="12.75" customHeight="1" x14ac:dyDescent="0.15">
      <c r="A111" s="34">
        <v>107</v>
      </c>
      <c r="B111" s="28" t="s">
        <v>133</v>
      </c>
      <c r="C111" s="36">
        <f>'[1]Octubre ucef'!D110+'[1]Noviembre ucef'!D110+[1]Diciembre!D109</f>
        <v>11272154.864182033</v>
      </c>
      <c r="D111" s="36">
        <f>'[1]Octubre ucef'!E110+'[1]Noviembre ucef'!E110+[1]Diciembre!E109</f>
        <v>-732976.06</v>
      </c>
      <c r="E111" s="36">
        <f t="shared" si="8"/>
        <v>10539178.804182032</v>
      </c>
      <c r="F111" s="36">
        <f>'[1]Octubre ucef'!G110+'[1]Noviembre ucef'!G110+[1]Diciembre!G109</f>
        <v>1923230.7738287053</v>
      </c>
      <c r="G111" s="36">
        <f>'[1]Octubre ucef'!H110+'[1]Noviembre ucef'!H110</f>
        <v>-192011.43</v>
      </c>
      <c r="H111" s="36">
        <f t="shared" si="9"/>
        <v>1731219.3438287054</v>
      </c>
      <c r="I111" s="36">
        <f>'[1]Octubre ucef'!J110+'[1]Noviembre ucef'!J110+[1]Diciembre!H109</f>
        <v>131445.49</v>
      </c>
      <c r="J111" s="36">
        <f>'[1]Octubre ucef'!K110</f>
        <v>5911.69</v>
      </c>
      <c r="K111" s="36">
        <f t="shared" si="10"/>
        <v>137357.18</v>
      </c>
      <c r="L111" s="36">
        <f>'[1]Octubre ucef'!M110+'[1]Noviembre ucef'!K110+[1]Diciembre!I109</f>
        <v>60233.369999999995</v>
      </c>
      <c r="M111" s="36">
        <f>'[1]Octubre ucef'!N110+'[1]Noviembre ucef'!L110+[1]Diciembre!J109</f>
        <v>19190.189999999999</v>
      </c>
      <c r="N111" s="37">
        <f>'[1]Octubre ucef'!O110+'[1]Noviembre ucef'!M110+[1]Diciembre!K109</f>
        <v>87584.4</v>
      </c>
      <c r="O111" s="37">
        <f>'[1]Octubre ucef'!P110</f>
        <v>24713.62</v>
      </c>
      <c r="P111" s="37">
        <f t="shared" si="11"/>
        <v>112298.01999999999</v>
      </c>
      <c r="Q111" s="36">
        <f>'[1]Octubre ucef'!R110+'[1]Noviembre ucef'!N110+[1]Diciembre!L109</f>
        <v>0</v>
      </c>
      <c r="R111" s="36">
        <f>'[1]Octubre ucef'!S110+'[1]Noviembre ucef'!P110+[1]Diciembre!M109</f>
        <v>296191.03000000003</v>
      </c>
      <c r="S111" s="36">
        <f>'[1]Noviembre ucef'!O110</f>
        <v>37080.51</v>
      </c>
      <c r="T111" s="36">
        <f t="shared" si="12"/>
        <v>333271.54000000004</v>
      </c>
      <c r="U111" s="36">
        <f>'[1]Octubre ucef'!T110+'[1]Noviembre ucef'!R110+[1]Diciembre!N109</f>
        <v>456898.16000000003</v>
      </c>
      <c r="V111" s="36">
        <f>'[1]Octubre ucef'!U110+'[1]Noviembre ucef'!T110+[1]Diciembre!O109</f>
        <v>1726361</v>
      </c>
      <c r="W111" s="36">
        <f>'[1]Noviembre ucef'!S110</f>
        <v>15831</v>
      </c>
      <c r="X111" s="36">
        <f t="shared" si="13"/>
        <v>1742192</v>
      </c>
      <c r="Y111" s="38">
        <f t="shared" si="14"/>
        <v>15131838.608010735</v>
      </c>
      <c r="Z111" s="39"/>
      <c r="AA111" s="40">
        <f>'[1]Octubre ucef'!X110+[1]Diciembre!R109</f>
        <v>1301586.1299999999</v>
      </c>
      <c r="AB111" s="39">
        <f>'[1]Octubre ucef'!Y110+[1]Diciembre!S109</f>
        <v>277921.39999999997</v>
      </c>
      <c r="AC111" s="39">
        <f>'[1]Octubre ucef'!Z110+[1]Diciembre!T109</f>
        <v>16194.369999999999</v>
      </c>
      <c r="AD111" s="39">
        <f t="shared" si="15"/>
        <v>1595701.9</v>
      </c>
    </row>
    <row r="112" spans="1:30" s="41" customFormat="1" ht="12.75" customHeight="1" x14ac:dyDescent="0.15">
      <c r="A112" s="34">
        <v>108</v>
      </c>
      <c r="B112" s="28" t="s">
        <v>134</v>
      </c>
      <c r="C112" s="36">
        <f>'[1]Octubre ucef'!D111+'[1]Noviembre ucef'!D111+[1]Diciembre!D110</f>
        <v>19057023.711869661</v>
      </c>
      <c r="D112" s="36">
        <f>'[1]Octubre ucef'!E111+'[1]Noviembre ucef'!E111+[1]Diciembre!E110</f>
        <v>-2606513.4</v>
      </c>
      <c r="E112" s="36">
        <f t="shared" si="8"/>
        <v>16450510.31186966</v>
      </c>
      <c r="F112" s="36">
        <f>'[1]Octubre ucef'!G111+'[1]Noviembre ucef'!G111+[1]Diciembre!G110</f>
        <v>3276138.0373205245</v>
      </c>
      <c r="G112" s="36">
        <f>'[1]Octubre ucef'!H111+'[1]Noviembre ucef'!H111</f>
        <v>-625377.51</v>
      </c>
      <c r="H112" s="36">
        <f t="shared" si="9"/>
        <v>2650760.5273205247</v>
      </c>
      <c r="I112" s="36">
        <f>'[1]Octubre ucef'!J111+'[1]Noviembre ucef'!J111+[1]Diciembre!H110</f>
        <v>202821.5</v>
      </c>
      <c r="J112" s="36">
        <f>'[1]Octubre ucef'!K111</f>
        <v>21022.39</v>
      </c>
      <c r="K112" s="36">
        <f t="shared" si="10"/>
        <v>223843.89</v>
      </c>
      <c r="L112" s="36">
        <f>'[1]Octubre ucef'!M111+'[1]Noviembre ucef'!K111+[1]Diciembre!I110</f>
        <v>112789.78</v>
      </c>
      <c r="M112" s="36">
        <f>'[1]Octubre ucef'!N111+'[1]Noviembre ucef'!L111+[1]Diciembre!J110</f>
        <v>34206.449999999997</v>
      </c>
      <c r="N112" s="37">
        <f>'[1]Octubre ucef'!O111+'[1]Noviembre ucef'!M111+[1]Diciembre!K110</f>
        <v>135138.78</v>
      </c>
      <c r="O112" s="37">
        <f>'[1]Octubre ucef'!P111</f>
        <v>38132.01</v>
      </c>
      <c r="P112" s="37">
        <f t="shared" si="11"/>
        <v>173270.79</v>
      </c>
      <c r="Q112" s="36">
        <f>'[1]Octubre ucef'!R111+'[1]Noviembre ucef'!N111+[1]Diciembre!L110</f>
        <v>0</v>
      </c>
      <c r="R112" s="36">
        <f>'[1]Octubre ucef'!S111+'[1]Noviembre ucef'!P111+[1]Diciembre!M110</f>
        <v>429406.82000000007</v>
      </c>
      <c r="S112" s="36">
        <f>'[1]Noviembre ucef'!O111</f>
        <v>53757.95</v>
      </c>
      <c r="T112" s="36">
        <f t="shared" si="12"/>
        <v>483164.77000000008</v>
      </c>
      <c r="U112" s="36">
        <f>'[1]Octubre ucef'!T111+'[1]Noviembre ucef'!R111+[1]Diciembre!N110</f>
        <v>662394.06000000006</v>
      </c>
      <c r="V112" s="36">
        <f>'[1]Octubre ucef'!U111+'[1]Noviembre ucef'!T111+[1]Diciembre!O110</f>
        <v>661356</v>
      </c>
      <c r="W112" s="36">
        <f>'[1]Noviembre ucef'!S111</f>
        <v>374989</v>
      </c>
      <c r="X112" s="36">
        <f t="shared" si="13"/>
        <v>1036345</v>
      </c>
      <c r="Y112" s="38">
        <f t="shared" si="14"/>
        <v>21827285.579190183</v>
      </c>
      <c r="Z112" s="39"/>
      <c r="AA112" s="40">
        <f>'[1]Octubre ucef'!X111+[1]Diciembre!R110</f>
        <v>4628530.05</v>
      </c>
      <c r="AB112" s="39">
        <f>'[1]Octubre ucef'!Y111+[1]Diciembre!S110</f>
        <v>905184.61</v>
      </c>
      <c r="AC112" s="39">
        <f>'[1]Octubre ucef'!Z111+[1]Diciembre!T110</f>
        <v>24987.200000000001</v>
      </c>
      <c r="AD112" s="39">
        <f t="shared" si="15"/>
        <v>5558701.8600000003</v>
      </c>
    </row>
    <row r="113" spans="1:30" s="41" customFormat="1" ht="12.75" customHeight="1" x14ac:dyDescent="0.15">
      <c r="A113" s="34">
        <v>109</v>
      </c>
      <c r="B113" s="28" t="s">
        <v>135</v>
      </c>
      <c r="C113" s="36">
        <f>'[1]Octubre ucef'!D112+'[1]Noviembre ucef'!D112+[1]Diciembre!D111</f>
        <v>7236453.3664743528</v>
      </c>
      <c r="D113" s="36">
        <f>'[1]Octubre ucef'!E112+'[1]Noviembre ucef'!E112+[1]Diciembre!E111</f>
        <v>-425896.58999999997</v>
      </c>
      <c r="E113" s="36">
        <f t="shared" si="8"/>
        <v>6810556.7764743529</v>
      </c>
      <c r="F113" s="36">
        <f>'[1]Octubre ucef'!G112+'[1]Noviembre ucef'!G112+[1]Diciembre!G111</f>
        <v>1009282.2917935536</v>
      </c>
      <c r="G113" s="36">
        <f>'[1]Octubre ucef'!H112+'[1]Noviembre ucef'!H112</f>
        <v>-109376.04000000001</v>
      </c>
      <c r="H113" s="36">
        <f t="shared" si="9"/>
        <v>899906.25179355359</v>
      </c>
      <c r="I113" s="36">
        <f>'[1]Octubre ucef'!J112+'[1]Noviembre ucef'!J112+[1]Diciembre!H111</f>
        <v>75742.97</v>
      </c>
      <c r="J113" s="36">
        <f>'[1]Octubre ucef'!K112</f>
        <v>3435</v>
      </c>
      <c r="K113" s="36">
        <f t="shared" si="10"/>
        <v>79177.97</v>
      </c>
      <c r="L113" s="36">
        <f>'[1]Octubre ucef'!M112+'[1]Noviembre ucef'!K112+[1]Diciembre!I111</f>
        <v>39913.050000000003</v>
      </c>
      <c r="M113" s="36">
        <f>'[1]Octubre ucef'!N112+'[1]Noviembre ucef'!L112+[1]Diciembre!J111</f>
        <v>13734.150000000001</v>
      </c>
      <c r="N113" s="37">
        <f>'[1]Octubre ucef'!O112+'[1]Noviembre ucef'!M112+[1]Diciembre!K111</f>
        <v>1037360.19</v>
      </c>
      <c r="O113" s="37">
        <f>'[1]Octubre ucef'!P112</f>
        <v>292711.13</v>
      </c>
      <c r="P113" s="37">
        <f t="shared" si="11"/>
        <v>1330071.3199999998</v>
      </c>
      <c r="Q113" s="36">
        <f>'[1]Octubre ucef'!R112+'[1]Noviembre ucef'!N112+[1]Diciembre!L111</f>
        <v>0</v>
      </c>
      <c r="R113" s="36">
        <f>'[1]Octubre ucef'!S112+'[1]Noviembre ucef'!P112+[1]Diciembre!M111</f>
        <v>175031.38</v>
      </c>
      <c r="S113" s="36">
        <f>'[1]Noviembre ucef'!O112</f>
        <v>21912.39</v>
      </c>
      <c r="T113" s="36">
        <f t="shared" si="12"/>
        <v>196943.77000000002</v>
      </c>
      <c r="U113" s="36">
        <f>'[1]Octubre ucef'!T112+'[1]Noviembre ucef'!R112+[1]Diciembre!N111</f>
        <v>269999.8</v>
      </c>
      <c r="V113" s="36">
        <f>'[1]Octubre ucef'!U112+'[1]Noviembre ucef'!T112+[1]Diciembre!O111</f>
        <v>0</v>
      </c>
      <c r="W113" s="36">
        <f>'[1]Noviembre ucef'!S112</f>
        <v>0</v>
      </c>
      <c r="X113" s="36">
        <f t="shared" si="13"/>
        <v>0</v>
      </c>
      <c r="Y113" s="38">
        <f t="shared" si="14"/>
        <v>9640303.0882679075</v>
      </c>
      <c r="Z113" s="39"/>
      <c r="AA113" s="40">
        <f>'[1]Octubre ucef'!X112+[1]Diciembre!R111</f>
        <v>756288.14</v>
      </c>
      <c r="AB113" s="39">
        <f>'[1]Octubre ucef'!Y112+[1]Diciembre!S111</f>
        <v>158313.18</v>
      </c>
      <c r="AC113" s="39">
        <f>'[1]Octubre ucef'!Z112+[1]Diciembre!T111</f>
        <v>191808.17</v>
      </c>
      <c r="AD113" s="39">
        <f t="shared" si="15"/>
        <v>1106409.49</v>
      </c>
    </row>
    <row r="114" spans="1:30" s="41" customFormat="1" ht="12.75" customHeight="1" x14ac:dyDescent="0.15">
      <c r="A114" s="34">
        <v>110</v>
      </c>
      <c r="B114" s="28" t="s">
        <v>136</v>
      </c>
      <c r="C114" s="36">
        <f>'[1]Octubre ucef'!D113+'[1]Noviembre ucef'!D113+[1]Diciembre!D112</f>
        <v>3762537.4963145256</v>
      </c>
      <c r="D114" s="36">
        <f>'[1]Octubre ucef'!E113+'[1]Noviembre ucef'!E113+[1]Diciembre!E112</f>
        <v>-72294.59</v>
      </c>
      <c r="E114" s="36">
        <f t="shared" si="8"/>
        <v>3690242.9063145258</v>
      </c>
      <c r="F114" s="36">
        <f>'[1]Octubre ucef'!G113+'[1]Noviembre ucef'!G113+[1]Diciembre!G112</f>
        <v>264266.91284161591</v>
      </c>
      <c r="G114" s="36">
        <f>'[1]Octubre ucef'!H113+'[1]Noviembre ucef'!H113</f>
        <v>-19789.949999999997</v>
      </c>
      <c r="H114" s="36">
        <f t="shared" si="9"/>
        <v>244476.9628416159</v>
      </c>
      <c r="I114" s="36">
        <f>'[1]Octubre ucef'!J113+'[1]Noviembre ucef'!J113+[1]Diciembre!H112</f>
        <v>45352.240000000005</v>
      </c>
      <c r="J114" s="36">
        <f>'[1]Octubre ucef'!K113</f>
        <v>583.08000000000004</v>
      </c>
      <c r="K114" s="36">
        <f t="shared" si="10"/>
        <v>45935.320000000007</v>
      </c>
      <c r="L114" s="36">
        <f>'[1]Octubre ucef'!M113+'[1]Noviembre ucef'!K113+[1]Diciembre!I112</f>
        <v>18891.439999999999</v>
      </c>
      <c r="M114" s="36">
        <f>'[1]Octubre ucef'!N113+'[1]Noviembre ucef'!L113+[1]Diciembre!J112</f>
        <v>6337.0499999999993</v>
      </c>
      <c r="N114" s="37">
        <f>'[1]Octubre ucef'!O113+'[1]Noviembre ucef'!M113+[1]Diciembre!K112</f>
        <v>195560.40000000002</v>
      </c>
      <c r="O114" s="37">
        <f>'[1]Octubre ucef'!P113</f>
        <v>55181.13</v>
      </c>
      <c r="P114" s="37">
        <f t="shared" si="11"/>
        <v>250741.53000000003</v>
      </c>
      <c r="Q114" s="36">
        <f>'[1]Octubre ucef'!R113+'[1]Noviembre ucef'!N113+[1]Diciembre!L112</f>
        <v>0</v>
      </c>
      <c r="R114" s="36">
        <f>'[1]Octubre ucef'!S113+'[1]Noviembre ucef'!P113+[1]Diciembre!M112</f>
        <v>33195.74</v>
      </c>
      <c r="S114" s="36">
        <f>'[1]Noviembre ucef'!O113</f>
        <v>4155.8100000000004</v>
      </c>
      <c r="T114" s="36">
        <f t="shared" si="12"/>
        <v>37351.549999999996</v>
      </c>
      <c r="U114" s="36">
        <f>'[1]Octubre ucef'!T113+'[1]Noviembre ucef'!R113+[1]Diciembre!N112</f>
        <v>51207.06</v>
      </c>
      <c r="V114" s="36">
        <f>'[1]Octubre ucef'!U113+'[1]Noviembre ucef'!T113+[1]Diciembre!O112</f>
        <v>9782</v>
      </c>
      <c r="W114" s="36">
        <f>'[1]Noviembre ucef'!S113</f>
        <v>0</v>
      </c>
      <c r="X114" s="36">
        <f t="shared" si="13"/>
        <v>9782</v>
      </c>
      <c r="Y114" s="38">
        <f t="shared" si="14"/>
        <v>4354965.819156141</v>
      </c>
      <c r="Z114" s="39"/>
      <c r="AA114" s="40">
        <f>'[1]Octubre ucef'!X113+[1]Diciembre!R112</f>
        <v>128377.5</v>
      </c>
      <c r="AB114" s="39">
        <f>'[1]Octubre ucef'!Y113+[1]Diciembre!S112</f>
        <v>28644.410000000003</v>
      </c>
      <c r="AC114" s="39">
        <f>'[1]Octubre ucef'!Z113+[1]Diciembre!T112</f>
        <v>36159.17</v>
      </c>
      <c r="AD114" s="39">
        <f t="shared" si="15"/>
        <v>193181.08000000002</v>
      </c>
    </row>
    <row r="115" spans="1:30" s="41" customFormat="1" ht="12.75" customHeight="1" x14ac:dyDescent="0.15">
      <c r="A115" s="34">
        <v>111</v>
      </c>
      <c r="B115" s="28" t="s">
        <v>137</v>
      </c>
      <c r="C115" s="36">
        <f>'[1]Octubre ucef'!D114+'[1]Noviembre ucef'!D114+[1]Diciembre!D113</f>
        <v>5571413.7933386741</v>
      </c>
      <c r="D115" s="36">
        <f>'[1]Octubre ucef'!E114+'[1]Noviembre ucef'!E114+[1]Diciembre!E113</f>
        <v>-401443.19</v>
      </c>
      <c r="E115" s="36">
        <f t="shared" si="8"/>
        <v>5169970.6033386737</v>
      </c>
      <c r="F115" s="36">
        <f>'[1]Octubre ucef'!G114+'[1]Noviembre ucef'!G114+[1]Diciembre!G113</f>
        <v>946536.59005233552</v>
      </c>
      <c r="G115" s="36">
        <f>'[1]Octubre ucef'!H114+'[1]Noviembre ucef'!H114</f>
        <v>-173713.62</v>
      </c>
      <c r="H115" s="36">
        <f t="shared" si="9"/>
        <v>772822.97005233553</v>
      </c>
      <c r="I115" s="36">
        <f>'[1]Octubre ucef'!J114+'[1]Noviembre ucef'!J114+[1]Diciembre!H113</f>
        <v>62156.450000000004</v>
      </c>
      <c r="J115" s="36">
        <f>'[1]Octubre ucef'!K114</f>
        <v>3237.77</v>
      </c>
      <c r="K115" s="36">
        <f t="shared" si="10"/>
        <v>65394.22</v>
      </c>
      <c r="L115" s="36">
        <f>'[1]Octubre ucef'!M114+'[1]Noviembre ucef'!K114+[1]Diciembre!I113</f>
        <v>30474.83</v>
      </c>
      <c r="M115" s="36">
        <f>'[1]Octubre ucef'!N114+'[1]Noviembre ucef'!L114+[1]Diciembre!J113</f>
        <v>9893.61</v>
      </c>
      <c r="N115" s="37">
        <f>'[1]Octubre ucef'!O114+'[1]Noviembre ucef'!M114+[1]Diciembre!K113</f>
        <v>1229172.27</v>
      </c>
      <c r="O115" s="37">
        <f>'[1]Octubre ucef'!P114</f>
        <v>346834.6</v>
      </c>
      <c r="P115" s="37">
        <f t="shared" si="11"/>
        <v>1576006.87</v>
      </c>
      <c r="Q115" s="36">
        <f>'[1]Octubre ucef'!R114+'[1]Noviembre ucef'!N114+[1]Diciembre!L113</f>
        <v>0</v>
      </c>
      <c r="R115" s="36">
        <f>'[1]Octubre ucef'!S114+'[1]Noviembre ucef'!P114+[1]Diciembre!M113</f>
        <v>196787.97</v>
      </c>
      <c r="S115" s="36">
        <f>'[1]Noviembre ucef'!O114</f>
        <v>24636.12</v>
      </c>
      <c r="T115" s="36">
        <f t="shared" si="12"/>
        <v>221424.09</v>
      </c>
      <c r="U115" s="36">
        <f>'[1]Octubre ucef'!T114+'[1]Noviembre ucef'!R114+[1]Diciembre!N113</f>
        <v>303561.05000000005</v>
      </c>
      <c r="V115" s="36">
        <f>'[1]Octubre ucef'!U114+'[1]Noviembre ucef'!T114+[1]Diciembre!O113</f>
        <v>258379</v>
      </c>
      <c r="W115" s="36">
        <f>'[1]Noviembre ucef'!S114</f>
        <v>51968</v>
      </c>
      <c r="X115" s="36">
        <f t="shared" si="13"/>
        <v>310347</v>
      </c>
      <c r="Y115" s="38">
        <f t="shared" si="14"/>
        <v>8459895.243391009</v>
      </c>
      <c r="Z115" s="39"/>
      <c r="AA115" s="40">
        <f>'[1]Octubre ucef'!X114+[1]Diciembre!R113</f>
        <v>712864.87</v>
      </c>
      <c r="AB115" s="39">
        <f>'[1]Octubre ucef'!Y114+[1]Diciembre!S113</f>
        <v>251436.79</v>
      </c>
      <c r="AC115" s="39">
        <f>'[1]Octubre ucef'!Z114+[1]Diciembre!T113</f>
        <v>227274.27</v>
      </c>
      <c r="AD115" s="39">
        <f t="shared" si="15"/>
        <v>1191575.93</v>
      </c>
    </row>
    <row r="116" spans="1:30" s="41" customFormat="1" ht="12.75" customHeight="1" x14ac:dyDescent="0.15">
      <c r="A116" s="34">
        <v>112</v>
      </c>
      <c r="B116" s="28" t="s">
        <v>138</v>
      </c>
      <c r="C116" s="36">
        <f>'[1]Octubre ucef'!D115+'[1]Noviembre ucef'!D115+[1]Diciembre!D114</f>
        <v>4343114.9787263963</v>
      </c>
      <c r="D116" s="36">
        <f>'[1]Octubre ucef'!E115+'[1]Noviembre ucef'!E115+[1]Diciembre!E114</f>
        <v>-339590.54</v>
      </c>
      <c r="E116" s="36">
        <f t="shared" si="8"/>
        <v>4003524.4387263963</v>
      </c>
      <c r="F116" s="36">
        <f>'[1]Octubre ucef'!G115+'[1]Noviembre ucef'!G115+[1]Diciembre!G114</f>
        <v>337430.06450805801</v>
      </c>
      <c r="G116" s="36">
        <f>'[1]Octubre ucef'!H115+'[1]Noviembre ucef'!H115</f>
        <v>-98244.479999999996</v>
      </c>
      <c r="H116" s="36">
        <f t="shared" si="9"/>
        <v>239185.58450805803</v>
      </c>
      <c r="I116" s="36">
        <f>'[1]Octubre ucef'!J115+'[1]Noviembre ucef'!J115+[1]Diciembre!H114</f>
        <v>46491.380000000005</v>
      </c>
      <c r="J116" s="36">
        <f>'[1]Octubre ucef'!K115</f>
        <v>2738.91</v>
      </c>
      <c r="K116" s="36">
        <f t="shared" si="10"/>
        <v>49230.290000000008</v>
      </c>
      <c r="L116" s="36">
        <f>'[1]Octubre ucef'!M115+'[1]Noviembre ucef'!K115+[1]Diciembre!I114</f>
        <v>24243.379999999997</v>
      </c>
      <c r="M116" s="36">
        <f>'[1]Octubre ucef'!N115+'[1]Noviembre ucef'!L115+[1]Diciembre!J114</f>
        <v>7998.12</v>
      </c>
      <c r="N116" s="37">
        <f>'[1]Octubre ucef'!O115+'[1]Noviembre ucef'!M115+[1]Diciembre!K114</f>
        <v>1268533.1099999999</v>
      </c>
      <c r="O116" s="37">
        <f>'[1]Octubre ucef'!P115</f>
        <v>357941.02</v>
      </c>
      <c r="P116" s="37">
        <f t="shared" si="11"/>
        <v>1626474.13</v>
      </c>
      <c r="Q116" s="36">
        <f>'[1]Octubre ucef'!R115+'[1]Noviembre ucef'!N115+[1]Diciembre!L114</f>
        <v>0</v>
      </c>
      <c r="R116" s="36">
        <f>'[1]Octubre ucef'!S115+'[1]Noviembre ucef'!P115+[1]Diciembre!M114</f>
        <v>181399.34</v>
      </c>
      <c r="S116" s="36">
        <f>'[1]Noviembre ucef'!O115</f>
        <v>22709.599999999999</v>
      </c>
      <c r="T116" s="36">
        <f t="shared" si="12"/>
        <v>204108.94</v>
      </c>
      <c r="U116" s="36">
        <f>'[1]Octubre ucef'!T115+'[1]Noviembre ucef'!R115+[1]Diciembre!N114</f>
        <v>279822.86</v>
      </c>
      <c r="V116" s="36">
        <f>'[1]Octubre ucef'!U115+'[1]Noviembre ucef'!T115+[1]Diciembre!O114</f>
        <v>0</v>
      </c>
      <c r="W116" s="36">
        <f>'[1]Noviembre ucef'!S115</f>
        <v>36366</v>
      </c>
      <c r="X116" s="36">
        <f t="shared" si="13"/>
        <v>36366</v>
      </c>
      <c r="Y116" s="38">
        <f t="shared" si="14"/>
        <v>6470953.7432344547</v>
      </c>
      <c r="Z116" s="39"/>
      <c r="AA116" s="40">
        <f>'[1]Octubre ucef'!X115+[1]Diciembre!R114</f>
        <v>603029.69999999995</v>
      </c>
      <c r="AB116" s="39">
        <f>'[1]Octubre ucef'!Y115+[1]Diciembre!S114</f>
        <v>142201.16</v>
      </c>
      <c r="AC116" s="39">
        <f>'[1]Octubre ucef'!Z115+[1]Diciembre!T114</f>
        <v>234552.09999999998</v>
      </c>
      <c r="AD116" s="39">
        <f t="shared" si="15"/>
        <v>979782.96</v>
      </c>
    </row>
    <row r="117" spans="1:30" s="41" customFormat="1" ht="12.75" customHeight="1" x14ac:dyDescent="0.15">
      <c r="A117" s="34">
        <v>113</v>
      </c>
      <c r="B117" s="28" t="s">
        <v>139</v>
      </c>
      <c r="C117" s="36">
        <f>'[1]Octubre ucef'!D116+'[1]Noviembre ucef'!D116+[1]Diciembre!D115</f>
        <v>1073379.2513122226</v>
      </c>
      <c r="D117" s="36">
        <f>'[1]Octubre ucef'!E116+'[1]Noviembre ucef'!E116+[1]Diciembre!E115</f>
        <v>-65188.880000000005</v>
      </c>
      <c r="E117" s="36">
        <f t="shared" si="8"/>
        <v>1008190.3713122226</v>
      </c>
      <c r="F117" s="36">
        <f>'[1]Octubre ucef'!G116+'[1]Noviembre ucef'!G116+[1]Diciembre!G115</f>
        <v>111090.92872956267</v>
      </c>
      <c r="G117" s="36">
        <f>'[1]Octubre ucef'!H116+'[1]Noviembre ucef'!H116</f>
        <v>-17968.86</v>
      </c>
      <c r="H117" s="36">
        <f t="shared" si="9"/>
        <v>93122.06872956267</v>
      </c>
      <c r="I117" s="36">
        <f>'[1]Octubre ucef'!J116+'[1]Noviembre ucef'!J116+[1]Diciembre!H115</f>
        <v>10174.98</v>
      </c>
      <c r="J117" s="36">
        <f>'[1]Octubre ucef'!K116</f>
        <v>525.77</v>
      </c>
      <c r="K117" s="36">
        <f t="shared" si="10"/>
        <v>10700.75</v>
      </c>
      <c r="L117" s="36">
        <f>'[1]Octubre ucef'!M116+'[1]Noviembre ucef'!K116+[1]Diciembre!I115</f>
        <v>6114.62</v>
      </c>
      <c r="M117" s="36">
        <f>'[1]Octubre ucef'!N116+'[1]Noviembre ucef'!L116+[1]Diciembre!J115</f>
        <v>2203.4700000000003</v>
      </c>
      <c r="N117" s="37">
        <f>'[1]Octubre ucef'!O116+'[1]Noviembre ucef'!M116+[1]Diciembre!K115</f>
        <v>8652.36</v>
      </c>
      <c r="O117" s="37">
        <f>'[1]Octubre ucef'!P116</f>
        <v>2441.4299999999998</v>
      </c>
      <c r="P117" s="37">
        <f t="shared" si="11"/>
        <v>11093.79</v>
      </c>
      <c r="Q117" s="36">
        <f>'[1]Octubre ucef'!R116+'[1]Noviembre ucef'!N116+[1]Diciembre!L115</f>
        <v>0</v>
      </c>
      <c r="R117" s="36">
        <f>'[1]Octubre ucef'!S116+'[1]Noviembre ucef'!P116+[1]Diciembre!M115</f>
        <v>30510.200000000004</v>
      </c>
      <c r="S117" s="36">
        <f>'[1]Noviembre ucef'!O116</f>
        <v>3819.61</v>
      </c>
      <c r="T117" s="36">
        <f t="shared" si="12"/>
        <v>34329.810000000005</v>
      </c>
      <c r="U117" s="36">
        <f>'[1]Octubre ucef'!T116+'[1]Noviembre ucef'!R116+[1]Diciembre!N115</f>
        <v>47064.4</v>
      </c>
      <c r="V117" s="36">
        <f>'[1]Octubre ucef'!U116+'[1]Noviembre ucef'!T116+[1]Diciembre!O115</f>
        <v>0</v>
      </c>
      <c r="W117" s="36">
        <f>'[1]Noviembre ucef'!S116</f>
        <v>0</v>
      </c>
      <c r="X117" s="36">
        <f t="shared" si="13"/>
        <v>0</v>
      </c>
      <c r="Y117" s="38">
        <f t="shared" si="14"/>
        <v>1212819.2800417852</v>
      </c>
      <c r="Z117" s="39"/>
      <c r="AA117" s="40">
        <f>'[1]Octubre ucef'!X116+[1]Diciembre!R115</f>
        <v>115759.48999999999</v>
      </c>
      <c r="AB117" s="39">
        <f>'[1]Octubre ucef'!Y116+[1]Diciembre!S115</f>
        <v>26008.5</v>
      </c>
      <c r="AC117" s="39">
        <f>'[1]Octubre ucef'!Z116+[1]Diciembre!T115</f>
        <v>1599.82</v>
      </c>
      <c r="AD117" s="39">
        <f t="shared" si="15"/>
        <v>143367.81</v>
      </c>
    </row>
    <row r="118" spans="1:30" s="41" customFormat="1" ht="12.75" customHeight="1" x14ac:dyDescent="0.15">
      <c r="A118" s="34">
        <v>114</v>
      </c>
      <c r="B118" s="28" t="s">
        <v>140</v>
      </c>
      <c r="C118" s="36">
        <f>'[1]Octubre ucef'!D117+'[1]Noviembre ucef'!D117+[1]Diciembre!D116</f>
        <v>3198394.5628611604</v>
      </c>
      <c r="D118" s="36">
        <f>'[1]Octubre ucef'!E117+'[1]Noviembre ucef'!E117+[1]Diciembre!E116</f>
        <v>-303091.65999999997</v>
      </c>
      <c r="E118" s="36">
        <f t="shared" si="8"/>
        <v>2895302.9028611602</v>
      </c>
      <c r="F118" s="36">
        <f>'[1]Octubre ucef'!G117+'[1]Noviembre ucef'!G117+[1]Diciembre!G116</f>
        <v>549794.00953442266</v>
      </c>
      <c r="G118" s="36">
        <f>'[1]Octubre ucef'!H117+'[1]Noviembre ucef'!H117</f>
        <v>-77275.709999999992</v>
      </c>
      <c r="H118" s="36">
        <f t="shared" si="9"/>
        <v>472518.29953442269</v>
      </c>
      <c r="I118" s="36">
        <f>'[1]Octubre ucef'!J117+'[1]Noviembre ucef'!J117+[1]Diciembre!H116</f>
        <v>34841.08</v>
      </c>
      <c r="J118" s="36">
        <f>'[1]Octubre ucef'!K117</f>
        <v>2444.5300000000002</v>
      </c>
      <c r="K118" s="36">
        <f t="shared" si="10"/>
        <v>37285.61</v>
      </c>
      <c r="L118" s="36">
        <f>'[1]Octubre ucef'!M117+'[1]Noviembre ucef'!K117+[1]Diciembre!I116</f>
        <v>18044.09</v>
      </c>
      <c r="M118" s="36">
        <f>'[1]Octubre ucef'!N117+'[1]Noviembre ucef'!L117+[1]Diciembre!J116</f>
        <v>5743.2300000000005</v>
      </c>
      <c r="N118" s="37">
        <f>'[1]Octubre ucef'!O117+'[1]Noviembre ucef'!M117+[1]Diciembre!K116</f>
        <v>26030.52</v>
      </c>
      <c r="O118" s="37">
        <f>'[1]Octubre ucef'!P117</f>
        <v>7345.01</v>
      </c>
      <c r="P118" s="37">
        <f t="shared" si="11"/>
        <v>33375.53</v>
      </c>
      <c r="Q118" s="36">
        <f>'[1]Octubre ucef'!R117+'[1]Noviembre ucef'!N117+[1]Diciembre!L116</f>
        <v>0</v>
      </c>
      <c r="R118" s="36">
        <f>'[1]Octubre ucef'!S117+'[1]Noviembre ucef'!P117+[1]Diciembre!M116</f>
        <v>89473.54</v>
      </c>
      <c r="S118" s="36">
        <f>'[1]Noviembre ucef'!O117</f>
        <v>11201.3</v>
      </c>
      <c r="T118" s="36">
        <f t="shared" si="12"/>
        <v>100674.84</v>
      </c>
      <c r="U118" s="36">
        <f>'[1]Octubre ucef'!T117+'[1]Noviembre ucef'!R117+[1]Diciembre!N116</f>
        <v>138020.02000000002</v>
      </c>
      <c r="V118" s="36">
        <f>'[1]Octubre ucef'!U117+'[1]Noviembre ucef'!T117+[1]Diciembre!O116</f>
        <v>0</v>
      </c>
      <c r="W118" s="36">
        <f>'[1]Noviembre ucef'!S117</f>
        <v>3571</v>
      </c>
      <c r="X118" s="36">
        <f t="shared" si="13"/>
        <v>3571</v>
      </c>
      <c r="Y118" s="38">
        <f t="shared" si="14"/>
        <v>3704535.5223955824</v>
      </c>
      <c r="Z118" s="39"/>
      <c r="AA118" s="40">
        <f>'[1]Octubre ucef'!X117+[1]Diciembre!R116</f>
        <v>538216.63</v>
      </c>
      <c r="AB118" s="39">
        <f>'[1]Octubre ucef'!Y117+[1]Diciembre!S116</f>
        <v>111850.5</v>
      </c>
      <c r="AC118" s="39">
        <f>'[1]Octubre ucef'!Z117+[1]Diciembre!T116</f>
        <v>4813.05</v>
      </c>
      <c r="AD118" s="39">
        <f t="shared" si="15"/>
        <v>654880.18000000005</v>
      </c>
    </row>
    <row r="119" spans="1:30" s="41" customFormat="1" ht="12.75" customHeight="1" x14ac:dyDescent="0.15">
      <c r="A119" s="34">
        <v>115</v>
      </c>
      <c r="B119" s="28" t="s">
        <v>141</v>
      </c>
      <c r="C119" s="36">
        <f>'[1]Octubre ucef'!D118+'[1]Noviembre ucef'!D118+[1]Diciembre!D117</f>
        <v>2844632.4434950454</v>
      </c>
      <c r="D119" s="36">
        <f>'[1]Octubre ucef'!E118+'[1]Noviembre ucef'!E118+[1]Diciembre!E117</f>
        <v>-342341.85</v>
      </c>
      <c r="E119" s="36">
        <f t="shared" si="8"/>
        <v>2502290.5934950453</v>
      </c>
      <c r="F119" s="36">
        <f>'[1]Octubre ucef'!G118+'[1]Noviembre ucef'!G118+[1]Diciembre!G117</f>
        <v>373962.2544731166</v>
      </c>
      <c r="G119" s="36">
        <f>'[1]Octubre ucef'!H118+'[1]Noviembre ucef'!H118</f>
        <v>-81668.700000000012</v>
      </c>
      <c r="H119" s="36">
        <f t="shared" si="9"/>
        <v>292293.55447311659</v>
      </c>
      <c r="I119" s="36">
        <f>'[1]Octubre ucef'!J118+'[1]Noviembre ucef'!J118+[1]Diciembre!H117</f>
        <v>28916.400000000001</v>
      </c>
      <c r="J119" s="36">
        <f>'[1]Octubre ucef'!K118</f>
        <v>2761.1</v>
      </c>
      <c r="K119" s="36">
        <f t="shared" si="10"/>
        <v>31677.5</v>
      </c>
      <c r="L119" s="36">
        <f>'[1]Octubre ucef'!M118+'[1]Noviembre ucef'!K118+[1]Diciembre!I117</f>
        <v>16810.89</v>
      </c>
      <c r="M119" s="36">
        <f>'[1]Octubre ucef'!N118+'[1]Noviembre ucef'!L118+[1]Diciembre!J117</f>
        <v>5366.61</v>
      </c>
      <c r="N119" s="37">
        <f>'[1]Octubre ucef'!O118+'[1]Noviembre ucef'!M118+[1]Diciembre!K117</f>
        <v>386752.38</v>
      </c>
      <c r="O119" s="37">
        <f>'[1]Octubre ucef'!P118</f>
        <v>109129.63</v>
      </c>
      <c r="P119" s="37">
        <f t="shared" si="11"/>
        <v>495882.01</v>
      </c>
      <c r="Q119" s="36">
        <f>'[1]Octubre ucef'!R118+'[1]Noviembre ucef'!N118+[1]Diciembre!L117</f>
        <v>0</v>
      </c>
      <c r="R119" s="36">
        <f>'[1]Octubre ucef'!S118+'[1]Noviembre ucef'!P118+[1]Diciembre!M117</f>
        <v>61944.909999999996</v>
      </c>
      <c r="S119" s="36">
        <f>'[1]Noviembre ucef'!O118</f>
        <v>7754.96</v>
      </c>
      <c r="T119" s="36">
        <f t="shared" si="12"/>
        <v>69699.87</v>
      </c>
      <c r="U119" s="36">
        <f>'[1]Octubre ucef'!T118+'[1]Noviembre ucef'!R118+[1]Diciembre!N117</f>
        <v>95554.92</v>
      </c>
      <c r="V119" s="36">
        <f>'[1]Octubre ucef'!U118+'[1]Noviembre ucef'!T118+[1]Diciembre!O117</f>
        <v>98260</v>
      </c>
      <c r="W119" s="36">
        <f>'[1]Noviembre ucef'!S118</f>
        <v>0</v>
      </c>
      <c r="X119" s="36">
        <f t="shared" si="13"/>
        <v>98260</v>
      </c>
      <c r="Y119" s="38">
        <f t="shared" si="14"/>
        <v>3607835.9479681617</v>
      </c>
      <c r="Z119" s="39"/>
      <c r="AA119" s="40">
        <f>'[1]Octubre ucef'!X118+[1]Diciembre!R117</f>
        <v>607915.36</v>
      </c>
      <c r="AB119" s="39">
        <f>'[1]Octubre ucef'!Y118+[1]Diciembre!S117</f>
        <v>118208.99</v>
      </c>
      <c r="AC119" s="39">
        <f>'[1]Octubre ucef'!Z118+[1]Diciembre!T117</f>
        <v>71510.62</v>
      </c>
      <c r="AD119" s="39">
        <f t="shared" si="15"/>
        <v>797634.97</v>
      </c>
    </row>
    <row r="120" spans="1:30" s="41" customFormat="1" ht="12.75" customHeight="1" x14ac:dyDescent="0.15">
      <c r="A120" s="34">
        <v>116</v>
      </c>
      <c r="B120" s="28" t="s">
        <v>142</v>
      </c>
      <c r="C120" s="36">
        <f>'[1]Octubre ucef'!D119+'[1]Noviembre ucef'!D119+[1]Diciembre!D118</f>
        <v>2468630.5240866113</v>
      </c>
      <c r="D120" s="36">
        <f>'[1]Octubre ucef'!E119+'[1]Noviembre ucef'!E119+[1]Diciembre!E118</f>
        <v>-416139.78</v>
      </c>
      <c r="E120" s="36">
        <f t="shared" si="8"/>
        <v>2052490.7440866113</v>
      </c>
      <c r="F120" s="36">
        <f>'[1]Octubre ucef'!G119+'[1]Noviembre ucef'!G119+[1]Diciembre!G118</f>
        <v>389283.78439801413</v>
      </c>
      <c r="G120" s="36">
        <f>'[1]Octubre ucef'!H119+'[1]Noviembre ucef'!H119</f>
        <v>-96831.03</v>
      </c>
      <c r="H120" s="36">
        <f t="shared" si="9"/>
        <v>292452.75439801416</v>
      </c>
      <c r="I120" s="36">
        <f>'[1]Octubre ucef'!J119+'[1]Noviembre ucef'!J119+[1]Diciembre!H118</f>
        <v>24841.85</v>
      </c>
      <c r="J120" s="36">
        <f>'[1]Octubre ucef'!K119</f>
        <v>3356.3</v>
      </c>
      <c r="K120" s="36">
        <f t="shared" si="10"/>
        <v>28198.149999999998</v>
      </c>
      <c r="L120" s="36">
        <f>'[1]Octubre ucef'!M119+'[1]Noviembre ucef'!K119+[1]Diciembre!I118</f>
        <v>15294.59</v>
      </c>
      <c r="M120" s="36">
        <f>'[1]Octubre ucef'!N119+'[1]Noviembre ucef'!L119+[1]Diciembre!J118</f>
        <v>4582.68</v>
      </c>
      <c r="N120" s="37">
        <f>'[1]Octubre ucef'!O119+'[1]Noviembre ucef'!M119+[1]Diciembre!K118</f>
        <v>14752.29</v>
      </c>
      <c r="O120" s="37">
        <f>'[1]Octubre ucef'!P119</f>
        <v>4162.6499999999996</v>
      </c>
      <c r="P120" s="37">
        <f t="shared" si="11"/>
        <v>18914.940000000002</v>
      </c>
      <c r="Q120" s="36">
        <f>'[1]Octubre ucef'!R119+'[1]Noviembre ucef'!N119+[1]Diciembre!L118</f>
        <v>0</v>
      </c>
      <c r="R120" s="36">
        <f>'[1]Octubre ucef'!S119+'[1]Noviembre ucef'!P119+[1]Diciembre!M118</f>
        <v>52067.9</v>
      </c>
      <c r="S120" s="36">
        <f>'[1]Noviembre ucef'!O119</f>
        <v>6518.44</v>
      </c>
      <c r="T120" s="36">
        <f t="shared" si="12"/>
        <v>58586.340000000004</v>
      </c>
      <c r="U120" s="36">
        <f>'[1]Octubre ucef'!T119+'[1]Noviembre ucef'!R119+[1]Diciembre!N118</f>
        <v>80318.859999999986</v>
      </c>
      <c r="V120" s="36">
        <f>'[1]Octubre ucef'!U119+'[1]Noviembre ucef'!T119+[1]Diciembre!O118</f>
        <v>37274</v>
      </c>
      <c r="W120" s="36">
        <f>'[1]Noviembre ucef'!S119</f>
        <v>0</v>
      </c>
      <c r="X120" s="36">
        <f t="shared" si="13"/>
        <v>37274</v>
      </c>
      <c r="Y120" s="38">
        <f t="shared" si="14"/>
        <v>2588113.0584846251</v>
      </c>
      <c r="Z120" s="39"/>
      <c r="AA120" s="40">
        <f>'[1]Octubre ucef'!X119+[1]Diciembre!R118</f>
        <v>738962.43</v>
      </c>
      <c r="AB120" s="39">
        <f>'[1]Octubre ucef'!Y119+[1]Diciembre!S118</f>
        <v>140155.29</v>
      </c>
      <c r="AC120" s="39">
        <f>'[1]Octubre ucef'!Z119+[1]Diciembre!T118</f>
        <v>2727.71</v>
      </c>
      <c r="AD120" s="39">
        <f t="shared" si="15"/>
        <v>881845.43</v>
      </c>
    </row>
    <row r="121" spans="1:30" s="41" customFormat="1" ht="12.75" customHeight="1" x14ac:dyDescent="0.15">
      <c r="A121" s="34">
        <v>117</v>
      </c>
      <c r="B121" s="28" t="s">
        <v>143</v>
      </c>
      <c r="C121" s="36">
        <f>'[1]Octubre ucef'!D120+'[1]Noviembre ucef'!D120+[1]Diciembre!D119</f>
        <v>1986714.8773589025</v>
      </c>
      <c r="D121" s="36">
        <f>'[1]Octubre ucef'!E120+'[1]Noviembre ucef'!E120+[1]Diciembre!E119</f>
        <v>-78519.360000000001</v>
      </c>
      <c r="E121" s="36">
        <f t="shared" si="8"/>
        <v>1908195.5173589024</v>
      </c>
      <c r="F121" s="36">
        <f>'[1]Octubre ucef'!G120+'[1]Noviembre ucef'!G120+[1]Diciembre!G119</f>
        <v>211715.26022979795</v>
      </c>
      <c r="G121" s="36">
        <f>'[1]Octubre ucef'!H120+'[1]Noviembre ucef'!H120</f>
        <v>-21106.920000000002</v>
      </c>
      <c r="H121" s="36">
        <f t="shared" si="9"/>
        <v>190608.34022979793</v>
      </c>
      <c r="I121" s="36">
        <f>'[1]Octubre ucef'!J120+'[1]Noviembre ucef'!J120+[1]Diciembre!H119</f>
        <v>20204.849999999999</v>
      </c>
      <c r="J121" s="36">
        <f>'[1]Octubre ucef'!K120</f>
        <v>633.28</v>
      </c>
      <c r="K121" s="36">
        <f t="shared" si="10"/>
        <v>20838.129999999997</v>
      </c>
      <c r="L121" s="36">
        <f>'[1]Octubre ucef'!M120+'[1]Noviembre ucef'!K120+[1]Diciembre!I119</f>
        <v>10846.11</v>
      </c>
      <c r="M121" s="36">
        <f>'[1]Octubre ucef'!N120+'[1]Noviembre ucef'!L120+[1]Diciembre!J119</f>
        <v>3901.2000000000003</v>
      </c>
      <c r="N121" s="37">
        <f>'[1]Octubre ucef'!O120+'[1]Noviembre ucef'!M120+[1]Diciembre!K119</f>
        <v>9902.76</v>
      </c>
      <c r="O121" s="37">
        <f>'[1]Octubre ucef'!P120</f>
        <v>2794.25</v>
      </c>
      <c r="P121" s="37">
        <f t="shared" si="11"/>
        <v>12697.01</v>
      </c>
      <c r="Q121" s="36">
        <f>'[1]Octubre ucef'!R120+'[1]Noviembre ucef'!N120+[1]Diciembre!L119</f>
        <v>0</v>
      </c>
      <c r="R121" s="36">
        <f>'[1]Octubre ucef'!S120+'[1]Noviembre ucef'!P120+[1]Diciembre!M119</f>
        <v>34337.97</v>
      </c>
      <c r="S121" s="36">
        <f>'[1]Noviembre ucef'!O120</f>
        <v>4298.8100000000004</v>
      </c>
      <c r="T121" s="36">
        <f t="shared" si="12"/>
        <v>38636.78</v>
      </c>
      <c r="U121" s="36">
        <f>'[1]Octubre ucef'!T120+'[1]Noviembre ucef'!R120+[1]Diciembre!N119</f>
        <v>52969.05</v>
      </c>
      <c r="V121" s="36">
        <f>'[1]Octubre ucef'!U120+'[1]Noviembre ucef'!T120+[1]Diciembre!O119</f>
        <v>19404</v>
      </c>
      <c r="W121" s="36">
        <f>'[1]Noviembre ucef'!S120</f>
        <v>0</v>
      </c>
      <c r="X121" s="36">
        <f t="shared" si="13"/>
        <v>19404</v>
      </c>
      <c r="Y121" s="38">
        <f t="shared" si="14"/>
        <v>2258096.1375886998</v>
      </c>
      <c r="Z121" s="39"/>
      <c r="AA121" s="40">
        <f>'[1]Octubre ucef'!X120+[1]Diciembre!R119</f>
        <v>139431.17000000001</v>
      </c>
      <c r="AB121" s="39">
        <f>'[1]Octubre ucef'!Y120+[1]Diciembre!S119</f>
        <v>30550.620000000003</v>
      </c>
      <c r="AC121" s="39">
        <f>'[1]Octubre ucef'!Z120+[1]Diciembre!T119</f>
        <v>1831.02</v>
      </c>
      <c r="AD121" s="39">
        <f t="shared" si="15"/>
        <v>171812.81</v>
      </c>
    </row>
    <row r="122" spans="1:30" s="41" customFormat="1" ht="12.75" customHeight="1" x14ac:dyDescent="0.15">
      <c r="A122" s="34">
        <v>118</v>
      </c>
      <c r="B122" s="28" t="s">
        <v>144</v>
      </c>
      <c r="C122" s="36">
        <f>'[1]Octubre ucef'!D121+'[1]Noviembre ucef'!D121+[1]Diciembre!D120</f>
        <v>1020426.4173561459</v>
      </c>
      <c r="D122" s="36">
        <f>'[1]Octubre ucef'!E121+'[1]Noviembre ucef'!E121+[1]Diciembre!E120</f>
        <v>-50144.540000000008</v>
      </c>
      <c r="E122" s="36">
        <f t="shared" si="8"/>
        <v>970281.87735614588</v>
      </c>
      <c r="F122" s="36">
        <f>'[1]Octubre ucef'!G121+'[1]Noviembre ucef'!G121+[1]Diciembre!G120</f>
        <v>225621.12592975152</v>
      </c>
      <c r="G122" s="36">
        <f>'[1]Octubre ucef'!H121+'[1]Noviembre ucef'!H121</f>
        <v>-13821.99</v>
      </c>
      <c r="H122" s="36">
        <f t="shared" si="9"/>
        <v>211799.13592975153</v>
      </c>
      <c r="I122" s="36">
        <f>'[1]Octubre ucef'!J121+'[1]Noviembre ucef'!J121+[1]Diciembre!H120</f>
        <v>9926.8299999999981</v>
      </c>
      <c r="J122" s="36">
        <f>'[1]Octubre ucef'!K121</f>
        <v>404.43</v>
      </c>
      <c r="K122" s="36">
        <f t="shared" si="10"/>
        <v>10331.259999999998</v>
      </c>
      <c r="L122" s="36">
        <f>'[1]Octubre ucef'!M121+'[1]Noviembre ucef'!K121+[1]Diciembre!I120</f>
        <v>5703.32</v>
      </c>
      <c r="M122" s="36">
        <f>'[1]Octubre ucef'!N121+'[1]Noviembre ucef'!L121+[1]Diciembre!J120</f>
        <v>2065.86</v>
      </c>
      <c r="N122" s="37">
        <f>'[1]Octubre ucef'!O121+'[1]Noviembre ucef'!M121+[1]Diciembre!K120</f>
        <v>141158.61000000002</v>
      </c>
      <c r="O122" s="37">
        <f>'[1]Octubre ucef'!P121</f>
        <v>39830.620000000003</v>
      </c>
      <c r="P122" s="37">
        <f t="shared" si="11"/>
        <v>180989.23</v>
      </c>
      <c r="Q122" s="36">
        <f>'[1]Octubre ucef'!R121+'[1]Noviembre ucef'!N121+[1]Diciembre!L120</f>
        <v>0</v>
      </c>
      <c r="R122" s="36">
        <f>'[1]Octubre ucef'!S121+'[1]Noviembre ucef'!P121+[1]Diciembre!M120</f>
        <v>23859.84</v>
      </c>
      <c r="S122" s="36">
        <f>'[1]Noviembre ucef'!O121</f>
        <v>2987.04</v>
      </c>
      <c r="T122" s="36">
        <f t="shared" si="12"/>
        <v>26846.880000000001</v>
      </c>
      <c r="U122" s="36">
        <f>'[1]Octubre ucef'!T121+'[1]Noviembre ucef'!R121+[1]Diciembre!N120</f>
        <v>36805.69</v>
      </c>
      <c r="V122" s="36">
        <f>'[1]Octubre ucef'!U121+'[1]Noviembre ucef'!T121+[1]Diciembre!O120</f>
        <v>0</v>
      </c>
      <c r="W122" s="36">
        <f>'[1]Noviembre ucef'!S121</f>
        <v>0</v>
      </c>
      <c r="X122" s="36">
        <f t="shared" si="13"/>
        <v>0</v>
      </c>
      <c r="Y122" s="38">
        <f t="shared" si="14"/>
        <v>1444823.2532858974</v>
      </c>
      <c r="Z122" s="39"/>
      <c r="AA122" s="40">
        <f>'[1]Octubre ucef'!X121+[1]Diciembre!R120</f>
        <v>89044.430000000008</v>
      </c>
      <c r="AB122" s="39">
        <f>'[1]Octubre ucef'!Y121+[1]Diciembre!S120</f>
        <v>20006.240000000002</v>
      </c>
      <c r="AC122" s="39">
        <f>'[1]Octubre ucef'!Z121+[1]Diciembre!T120</f>
        <v>26100.26</v>
      </c>
      <c r="AD122" s="39">
        <f t="shared" si="15"/>
        <v>135150.93000000002</v>
      </c>
    </row>
    <row r="123" spans="1:30" s="41" customFormat="1" ht="12.75" customHeight="1" x14ac:dyDescent="0.15">
      <c r="A123" s="34">
        <v>119</v>
      </c>
      <c r="B123" s="28" t="s">
        <v>145</v>
      </c>
      <c r="C123" s="36">
        <f>'[1]Octubre ucef'!D122+'[1]Noviembre ucef'!D122+[1]Diciembre!D121</f>
        <v>857795.25634369161</v>
      </c>
      <c r="D123" s="36">
        <f>'[1]Octubre ucef'!E122+'[1]Noviembre ucef'!E122+[1]Diciembre!E121</f>
        <v>-35780.07</v>
      </c>
      <c r="E123" s="36">
        <f t="shared" si="8"/>
        <v>822015.18634369166</v>
      </c>
      <c r="F123" s="36">
        <f>'[1]Octubre ucef'!G122+'[1]Noviembre ucef'!G122+[1]Diciembre!G121</f>
        <v>98848.713296420945</v>
      </c>
      <c r="G123" s="36">
        <f>'[1]Octubre ucef'!H122+'[1]Noviembre ucef'!H122</f>
        <v>-9862.5300000000007</v>
      </c>
      <c r="H123" s="36">
        <f t="shared" si="9"/>
        <v>88986.183296420946</v>
      </c>
      <c r="I123" s="36">
        <f>'[1]Octubre ucef'!J122+'[1]Noviembre ucef'!J122+[1]Diciembre!H121</f>
        <v>7727.1899999999987</v>
      </c>
      <c r="J123" s="36">
        <f>'[1]Octubre ucef'!K122</f>
        <v>288.58</v>
      </c>
      <c r="K123" s="36">
        <f t="shared" si="10"/>
        <v>8015.7699999999986</v>
      </c>
      <c r="L123" s="36">
        <f>'[1]Octubre ucef'!M122+'[1]Noviembre ucef'!K122+[1]Diciembre!I121</f>
        <v>4865.6099999999997</v>
      </c>
      <c r="M123" s="36">
        <f>'[1]Octubre ucef'!N122+'[1]Noviembre ucef'!L122+[1]Diciembre!J121</f>
        <v>1840.77</v>
      </c>
      <c r="N123" s="37">
        <f>'[1]Octubre ucef'!O122+'[1]Noviembre ucef'!M122+[1]Diciembre!K121</f>
        <v>106809.78</v>
      </c>
      <c r="O123" s="37">
        <f>'[1]Octubre ucef'!P122</f>
        <v>30138.43</v>
      </c>
      <c r="P123" s="37">
        <f t="shared" si="11"/>
        <v>136948.21</v>
      </c>
      <c r="Q123" s="36">
        <f>'[1]Octubre ucef'!R122+'[1]Noviembre ucef'!N122+[1]Diciembre!L121</f>
        <v>0</v>
      </c>
      <c r="R123" s="36">
        <f>'[1]Octubre ucef'!S122+'[1]Noviembre ucef'!P122+[1]Diciembre!M121</f>
        <v>17418.400000000001</v>
      </c>
      <c r="S123" s="36">
        <f>'[1]Noviembre ucef'!O122</f>
        <v>2180.63</v>
      </c>
      <c r="T123" s="36">
        <f t="shared" si="12"/>
        <v>19599.030000000002</v>
      </c>
      <c r="U123" s="36">
        <f>'[1]Octubre ucef'!T122+'[1]Noviembre ucef'!R122+[1]Diciembre!N121</f>
        <v>26869.25</v>
      </c>
      <c r="V123" s="36">
        <f>'[1]Octubre ucef'!U122+'[1]Noviembre ucef'!T122+[1]Diciembre!O121</f>
        <v>0</v>
      </c>
      <c r="W123" s="36">
        <f>'[1]Noviembre ucef'!S122</f>
        <v>0</v>
      </c>
      <c r="X123" s="36">
        <f t="shared" si="13"/>
        <v>0</v>
      </c>
      <c r="Y123" s="38">
        <f t="shared" si="14"/>
        <v>1109140.0096401128</v>
      </c>
      <c r="Z123" s="39"/>
      <c r="AA123" s="40">
        <f>'[1]Octubre ucef'!X122+[1]Diciembre!R121</f>
        <v>63536.639999999999</v>
      </c>
      <c r="AB123" s="39">
        <f>'[1]Octubre ucef'!Y122+[1]Diciembre!S121</f>
        <v>14275.230000000001</v>
      </c>
      <c r="AC123" s="39">
        <f>'[1]Octubre ucef'!Z122+[1]Diciembre!T121</f>
        <v>19749.16</v>
      </c>
      <c r="AD123" s="39">
        <f t="shared" si="15"/>
        <v>97561.03</v>
      </c>
    </row>
    <row r="124" spans="1:30" s="41" customFormat="1" ht="12.75" customHeight="1" x14ac:dyDescent="0.15">
      <c r="A124" s="34">
        <v>120</v>
      </c>
      <c r="B124" s="28" t="s">
        <v>146</v>
      </c>
      <c r="C124" s="36">
        <f>'[1]Octubre ucef'!D123+'[1]Noviembre ucef'!D123+[1]Diciembre!D122</f>
        <v>708801.14170803549</v>
      </c>
      <c r="D124" s="36">
        <f>'[1]Octubre ucef'!E123+'[1]Noviembre ucef'!E123+[1]Diciembre!E122</f>
        <v>-34847.69</v>
      </c>
      <c r="E124" s="36">
        <f t="shared" si="8"/>
        <v>673953.45170803554</v>
      </c>
      <c r="F124" s="36">
        <f>'[1]Octubre ucef'!G123+'[1]Noviembre ucef'!G123+[1]Diciembre!G122</f>
        <v>129161.05774841402</v>
      </c>
      <c r="G124" s="36">
        <f>'[1]Octubre ucef'!H123+'[1]Noviembre ucef'!H123</f>
        <v>-9605.52</v>
      </c>
      <c r="H124" s="36">
        <f t="shared" si="9"/>
        <v>119555.53774841402</v>
      </c>
      <c r="I124" s="36">
        <f>'[1]Octubre ucef'!J123+'[1]Noviembre ucef'!J123+[1]Diciembre!H122</f>
        <v>8148.1900000000005</v>
      </c>
      <c r="J124" s="36">
        <f>'[1]Octubre ucef'!K123</f>
        <v>281.06</v>
      </c>
      <c r="K124" s="36">
        <f t="shared" si="10"/>
        <v>8429.25</v>
      </c>
      <c r="L124" s="36">
        <f>'[1]Octubre ucef'!M123+'[1]Noviembre ucef'!K123+[1]Diciembre!I122</f>
        <v>3745.2300000000005</v>
      </c>
      <c r="M124" s="36">
        <f>'[1]Octubre ucef'!N123+'[1]Noviembre ucef'!L123+[1]Diciembre!J122</f>
        <v>1236.1200000000001</v>
      </c>
      <c r="N124" s="37">
        <f>'[1]Octubre ucef'!O123+'[1]Noviembre ucef'!M123+[1]Diciembre!K122</f>
        <v>4625.25</v>
      </c>
      <c r="O124" s="37">
        <f>'[1]Octubre ucef'!P123</f>
        <v>1305.0999999999999</v>
      </c>
      <c r="P124" s="37">
        <f t="shared" si="11"/>
        <v>5930.35</v>
      </c>
      <c r="Q124" s="36">
        <f>'[1]Octubre ucef'!R123+'[1]Noviembre ucef'!N123+[1]Diciembre!L122</f>
        <v>0</v>
      </c>
      <c r="R124" s="36">
        <f>'[1]Octubre ucef'!S123+'[1]Noviembre ucef'!P123+[1]Diciembre!M122</f>
        <v>16008.11</v>
      </c>
      <c r="S124" s="36">
        <f>'[1]Noviembre ucef'!O123</f>
        <v>2004.07</v>
      </c>
      <c r="T124" s="36">
        <f t="shared" si="12"/>
        <v>18012.18</v>
      </c>
      <c r="U124" s="36">
        <f>'[1]Octubre ucef'!T123+'[1]Noviembre ucef'!R123+[1]Diciembre!N122</f>
        <v>24693.769999999997</v>
      </c>
      <c r="V124" s="36">
        <f>'[1]Octubre ucef'!U123+'[1]Noviembre ucef'!T123+[1]Diciembre!O122</f>
        <v>0</v>
      </c>
      <c r="W124" s="36">
        <f>'[1]Noviembre ucef'!S123</f>
        <v>0</v>
      </c>
      <c r="X124" s="36">
        <f t="shared" si="13"/>
        <v>0</v>
      </c>
      <c r="Y124" s="38">
        <f t="shared" si="14"/>
        <v>855555.88945644954</v>
      </c>
      <c r="Z124" s="39"/>
      <c r="AA124" s="40">
        <f>'[1]Octubre ucef'!X123+[1]Diciembre!R122</f>
        <v>61880.97</v>
      </c>
      <c r="AB124" s="39">
        <f>'[1]Octubre ucef'!Y123+[1]Diciembre!S122</f>
        <v>13903.24</v>
      </c>
      <c r="AC124" s="39">
        <f>'[1]Octubre ucef'!Z123+[1]Diciembre!T122</f>
        <v>855.21</v>
      </c>
      <c r="AD124" s="39">
        <f t="shared" si="15"/>
        <v>76639.420000000013</v>
      </c>
    </row>
    <row r="125" spans="1:30" s="41" customFormat="1" ht="12.75" customHeight="1" x14ac:dyDescent="0.15">
      <c r="A125" s="34">
        <v>121</v>
      </c>
      <c r="B125" s="28" t="s">
        <v>147</v>
      </c>
      <c r="C125" s="36">
        <f>'[1]Octubre ucef'!D124+'[1]Noviembre ucef'!D124+[1]Diciembre!D123</f>
        <v>1208213.4011241107</v>
      </c>
      <c r="D125" s="36">
        <f>'[1]Octubre ucef'!E124+'[1]Noviembre ucef'!E124+[1]Diciembre!E123</f>
        <v>-69510.84</v>
      </c>
      <c r="E125" s="36">
        <f t="shared" si="8"/>
        <v>1138702.5611241106</v>
      </c>
      <c r="F125" s="36">
        <f>'[1]Octubre ucef'!G124+'[1]Noviembre ucef'!G124+[1]Diciembre!G123</f>
        <v>258870.2645988561</v>
      </c>
      <c r="G125" s="36">
        <f>'[1]Octubre ucef'!H124+'[1]Noviembre ucef'!H124</f>
        <v>-19160.189999999999</v>
      </c>
      <c r="H125" s="36">
        <f t="shared" si="9"/>
        <v>239710.0745988561</v>
      </c>
      <c r="I125" s="36">
        <f>'[1]Octubre ucef'!J124+'[1]Noviembre ucef'!J124+[1]Diciembre!H123</f>
        <v>13364.91</v>
      </c>
      <c r="J125" s="36">
        <f>'[1]Octubre ucef'!K124</f>
        <v>560.63</v>
      </c>
      <c r="K125" s="36">
        <f t="shared" si="10"/>
        <v>13925.539999999999</v>
      </c>
      <c r="L125" s="36">
        <f>'[1]Octubre ucef'!M124+'[1]Noviembre ucef'!K124+[1]Diciembre!I123</f>
        <v>6530.9100000000008</v>
      </c>
      <c r="M125" s="36">
        <f>'[1]Octubre ucef'!N124+'[1]Noviembre ucef'!L124+[1]Diciembre!J123</f>
        <v>2180.5500000000002</v>
      </c>
      <c r="N125" s="37">
        <f>'[1]Octubre ucef'!O124+'[1]Noviembre ucef'!M124+[1]Diciembre!K123</f>
        <v>9225.99</v>
      </c>
      <c r="O125" s="37">
        <f>'[1]Octubre ucef'!P124</f>
        <v>2603.29</v>
      </c>
      <c r="P125" s="37">
        <f t="shared" si="11"/>
        <v>11829.279999999999</v>
      </c>
      <c r="Q125" s="36">
        <f>'[1]Octubre ucef'!R124+'[1]Noviembre ucef'!N124+[1]Diciembre!L123</f>
        <v>0</v>
      </c>
      <c r="R125" s="36">
        <f>'[1]Octubre ucef'!S124+'[1]Noviembre ucef'!P124+[1]Diciembre!M123</f>
        <v>31456.17</v>
      </c>
      <c r="S125" s="36">
        <f>'[1]Noviembre ucef'!O124</f>
        <v>3938.04</v>
      </c>
      <c r="T125" s="36">
        <f t="shared" si="12"/>
        <v>35394.21</v>
      </c>
      <c r="U125" s="36">
        <f>'[1]Octubre ucef'!T124+'[1]Noviembre ucef'!R124+[1]Diciembre!N123</f>
        <v>48523.64</v>
      </c>
      <c r="V125" s="36">
        <f>'[1]Octubre ucef'!U124+'[1]Noviembre ucef'!T124+[1]Diciembre!O123</f>
        <v>0</v>
      </c>
      <c r="W125" s="36">
        <f>'[1]Noviembre ucef'!S124</f>
        <v>0</v>
      </c>
      <c r="X125" s="36">
        <f t="shared" si="13"/>
        <v>0</v>
      </c>
      <c r="Y125" s="38">
        <f t="shared" si="14"/>
        <v>1496796.7657229665</v>
      </c>
      <c r="Z125" s="39"/>
      <c r="AA125" s="40">
        <f>'[1]Octubre ucef'!X124+[1]Diciembre!R123</f>
        <v>123434.25</v>
      </c>
      <c r="AB125" s="39">
        <f>'[1]Octubre ucef'!Y124+[1]Diciembre!S123</f>
        <v>27732.85</v>
      </c>
      <c r="AC125" s="39">
        <f>'[1]Octubre ucef'!Z124+[1]Diciembre!T123</f>
        <v>1705.88</v>
      </c>
      <c r="AD125" s="39">
        <f t="shared" si="15"/>
        <v>152872.98000000001</v>
      </c>
    </row>
    <row r="126" spans="1:30" s="41" customFormat="1" ht="12.75" customHeight="1" x14ac:dyDescent="0.15">
      <c r="A126" s="34">
        <v>122</v>
      </c>
      <c r="B126" s="28" t="s">
        <v>148</v>
      </c>
      <c r="C126" s="36">
        <f>'[1]Octubre ucef'!D125+'[1]Noviembre ucef'!D125+[1]Diciembre!D124</f>
        <v>3059946.3740396285</v>
      </c>
      <c r="D126" s="36">
        <f>'[1]Octubre ucef'!E125+'[1]Noviembre ucef'!E125+[1]Diciembre!E124</f>
        <v>-527935.30000000005</v>
      </c>
      <c r="E126" s="36">
        <f t="shared" si="8"/>
        <v>2532011.0740396287</v>
      </c>
      <c r="F126" s="36">
        <f>'[1]Octubre ucef'!G125+'[1]Noviembre ucef'!G125+[1]Diciembre!G124</f>
        <v>498711.86844674882</v>
      </c>
      <c r="G126" s="36">
        <f>'[1]Octubre ucef'!H125+'[1]Noviembre ucef'!H125</f>
        <v>-120876</v>
      </c>
      <c r="H126" s="36">
        <f t="shared" si="9"/>
        <v>377835.86844674882</v>
      </c>
      <c r="I126" s="36">
        <f>'[1]Octubre ucef'!J125+'[1]Noviembre ucef'!J125+[1]Diciembre!H124</f>
        <v>33417.049999999996</v>
      </c>
      <c r="J126" s="36">
        <f>'[1]Octubre ucef'!K125</f>
        <v>4257.97</v>
      </c>
      <c r="K126" s="36">
        <f t="shared" si="10"/>
        <v>37675.019999999997</v>
      </c>
      <c r="L126" s="36">
        <f>'[1]Octubre ucef'!M125+'[1]Noviembre ucef'!K125+[1]Diciembre!I124</f>
        <v>18572.050000000003</v>
      </c>
      <c r="M126" s="36">
        <f>'[1]Octubre ucef'!N125+'[1]Noviembre ucef'!L125+[1]Diciembre!J124</f>
        <v>5252.04</v>
      </c>
      <c r="N126" s="37">
        <f>'[1]Octubre ucef'!O125+'[1]Noviembre ucef'!M125+[1]Diciembre!K124</f>
        <v>14257.29</v>
      </c>
      <c r="O126" s="37">
        <f>'[1]Octubre ucef'!P125</f>
        <v>4022.97</v>
      </c>
      <c r="P126" s="37">
        <f t="shared" si="11"/>
        <v>18280.260000000002</v>
      </c>
      <c r="Q126" s="36">
        <f>'[1]Octubre ucef'!R125+'[1]Noviembre ucef'!N125+[1]Diciembre!L124</f>
        <v>0</v>
      </c>
      <c r="R126" s="36">
        <f>'[1]Octubre ucef'!S125+'[1]Noviembre ucef'!P125+[1]Diciembre!M124</f>
        <v>48215.02</v>
      </c>
      <c r="S126" s="36">
        <f>'[1]Noviembre ucef'!O125</f>
        <v>6036.09</v>
      </c>
      <c r="T126" s="36">
        <f t="shared" si="12"/>
        <v>54251.11</v>
      </c>
      <c r="U126" s="36">
        <f>'[1]Octubre ucef'!T125+'[1]Noviembre ucef'!R125+[1]Diciembre!N124</f>
        <v>74375.489999999991</v>
      </c>
      <c r="V126" s="36">
        <f>'[1]Octubre ucef'!U125+'[1]Noviembre ucef'!T125+[1]Diciembre!O124</f>
        <v>0</v>
      </c>
      <c r="W126" s="36">
        <f>'[1]Noviembre ucef'!S125</f>
        <v>33537</v>
      </c>
      <c r="X126" s="36">
        <f t="shared" si="13"/>
        <v>33537</v>
      </c>
      <c r="Y126" s="38">
        <f t="shared" si="14"/>
        <v>3151789.9124863772</v>
      </c>
      <c r="Z126" s="39"/>
      <c r="AA126" s="40">
        <f>'[1]Octubre ucef'!X125+[1]Diciembre!R124</f>
        <v>937483.92999999993</v>
      </c>
      <c r="AB126" s="39">
        <f>'[1]Octubre ucef'!Y125+[1]Diciembre!S124</f>
        <v>174958.48</v>
      </c>
      <c r="AC126" s="39">
        <f>'[1]Octubre ucef'!Z125+[1]Diciembre!T124</f>
        <v>2636.18</v>
      </c>
      <c r="AD126" s="39">
        <f t="shared" si="15"/>
        <v>1115078.5899999999</v>
      </c>
    </row>
    <row r="127" spans="1:30" s="41" customFormat="1" ht="12.75" customHeight="1" x14ac:dyDescent="0.15">
      <c r="A127" s="34">
        <v>123</v>
      </c>
      <c r="B127" s="28" t="s">
        <v>149</v>
      </c>
      <c r="C127" s="36">
        <f>'[1]Octubre ucef'!D126+'[1]Noviembre ucef'!D126+[1]Diciembre!D125</f>
        <v>1703955.8294572725</v>
      </c>
      <c r="D127" s="36">
        <f>'[1]Octubre ucef'!E126+'[1]Noviembre ucef'!E126+[1]Diciembre!E125</f>
        <v>-94769.47</v>
      </c>
      <c r="E127" s="36">
        <f t="shared" si="8"/>
        <v>1609186.3594572726</v>
      </c>
      <c r="F127" s="36">
        <f>'[1]Octubre ucef'!G126+'[1]Noviembre ucef'!G126+[1]Diciembre!G125</f>
        <v>226009.56056393828</v>
      </c>
      <c r="G127" s="36">
        <f>'[1]Octubre ucef'!H126+'[1]Noviembre ucef'!H126</f>
        <v>-26084.010000000002</v>
      </c>
      <c r="H127" s="36">
        <f t="shared" si="9"/>
        <v>199925.55056393828</v>
      </c>
      <c r="I127" s="36">
        <f>'[1]Octubre ucef'!J126+'[1]Noviembre ucef'!J126+[1]Diciembre!H125</f>
        <v>18024.68</v>
      </c>
      <c r="J127" s="36">
        <f>'[1]Octubre ucef'!K126</f>
        <v>764.35</v>
      </c>
      <c r="K127" s="36">
        <f t="shared" si="10"/>
        <v>18789.03</v>
      </c>
      <c r="L127" s="36">
        <f>'[1]Octubre ucef'!M126+'[1]Noviembre ucef'!K126+[1]Diciembre!I125</f>
        <v>9334.82</v>
      </c>
      <c r="M127" s="36">
        <f>'[1]Octubre ucef'!N126+'[1]Noviembre ucef'!L126+[1]Diciembre!J125</f>
        <v>3209.19</v>
      </c>
      <c r="N127" s="37">
        <f>'[1]Octubre ucef'!O126+'[1]Noviembre ucef'!M126+[1]Diciembre!K125</f>
        <v>12491.25</v>
      </c>
      <c r="O127" s="37">
        <f>'[1]Octubre ucef'!P126</f>
        <v>3524.65</v>
      </c>
      <c r="P127" s="37">
        <f t="shared" si="11"/>
        <v>16015.9</v>
      </c>
      <c r="Q127" s="36">
        <f>'[1]Octubre ucef'!R126+'[1]Noviembre ucef'!N126+[1]Diciembre!L125</f>
        <v>0</v>
      </c>
      <c r="R127" s="36">
        <f>'[1]Octubre ucef'!S126+'[1]Noviembre ucef'!P126+[1]Diciembre!M125</f>
        <v>40010.740000000005</v>
      </c>
      <c r="S127" s="36">
        <f>'[1]Noviembre ucef'!O126</f>
        <v>5008.99</v>
      </c>
      <c r="T127" s="36">
        <f t="shared" si="12"/>
        <v>45019.73</v>
      </c>
      <c r="U127" s="36">
        <f>'[1]Octubre ucef'!T126+'[1]Noviembre ucef'!R126+[1]Diciembre!N125</f>
        <v>61719.72</v>
      </c>
      <c r="V127" s="36">
        <f>'[1]Octubre ucef'!U126+'[1]Noviembre ucef'!T126+[1]Diciembre!O125</f>
        <v>11905</v>
      </c>
      <c r="W127" s="36">
        <f>'[1]Noviembre ucef'!S126</f>
        <v>0</v>
      </c>
      <c r="X127" s="36">
        <f t="shared" si="13"/>
        <v>11905</v>
      </c>
      <c r="Y127" s="38">
        <f t="shared" si="14"/>
        <v>1975105.3000212107</v>
      </c>
      <c r="Z127" s="39"/>
      <c r="AA127" s="40">
        <f>'[1]Octubre ucef'!X126+[1]Diciembre!R125</f>
        <v>168287.38999999998</v>
      </c>
      <c r="AB127" s="39">
        <f>'[1]Octubre ucef'!Y126+[1]Diciembre!S125</f>
        <v>37754.54</v>
      </c>
      <c r="AC127" s="39">
        <f>'[1]Octubre ucef'!Z126+[1]Diciembre!T125</f>
        <v>2309.6400000000003</v>
      </c>
      <c r="AD127" s="39">
        <f t="shared" si="15"/>
        <v>208351.57</v>
      </c>
    </row>
    <row r="128" spans="1:30" s="41" customFormat="1" ht="12.75" customHeight="1" x14ac:dyDescent="0.15">
      <c r="A128" s="34">
        <v>124</v>
      </c>
      <c r="B128" s="28" t="s">
        <v>150</v>
      </c>
      <c r="C128" s="36">
        <f>'[1]Octubre ucef'!D127+'[1]Noviembre ucef'!D127+[1]Diciembre!D126</f>
        <v>3028673.1342227394</v>
      </c>
      <c r="D128" s="36">
        <f>'[1]Octubre ucef'!E127+'[1]Noviembre ucef'!E127+[1]Diciembre!E126</f>
        <v>-206944.51</v>
      </c>
      <c r="E128" s="36">
        <f t="shared" si="8"/>
        <v>2821728.6242227396</v>
      </c>
      <c r="F128" s="36">
        <f>'[1]Octubre ucef'!G127+'[1]Noviembre ucef'!G127+[1]Diciembre!G126</f>
        <v>411832.41488171555</v>
      </c>
      <c r="G128" s="36">
        <f>'[1]Octubre ucef'!H127+'[1]Noviembre ucef'!H127</f>
        <v>-55389.509999999995</v>
      </c>
      <c r="H128" s="36">
        <f t="shared" si="9"/>
        <v>356442.90488171554</v>
      </c>
      <c r="I128" s="36">
        <f>'[1]Octubre ucef'!J127+'[1]Noviembre ucef'!J127+[1]Diciembre!H126</f>
        <v>32540.29</v>
      </c>
      <c r="J128" s="36">
        <f>'[1]Octubre ucef'!K127</f>
        <v>1669.08</v>
      </c>
      <c r="K128" s="36">
        <f t="shared" si="10"/>
        <v>34209.370000000003</v>
      </c>
      <c r="L128" s="36">
        <f>'[1]Octubre ucef'!M127+'[1]Noviembre ucef'!K127+[1]Diciembre!I126</f>
        <v>16719.349999999999</v>
      </c>
      <c r="M128" s="36">
        <f>'[1]Octubre ucef'!N127+'[1]Noviembre ucef'!L127+[1]Diciembre!J126</f>
        <v>5587.29</v>
      </c>
      <c r="N128" s="37">
        <f>'[1]Octubre ucef'!O127+'[1]Noviembre ucef'!M127+[1]Diciembre!K126</f>
        <v>23723.07</v>
      </c>
      <c r="O128" s="37">
        <f>'[1]Octubre ucef'!P127</f>
        <v>6693.92</v>
      </c>
      <c r="P128" s="37">
        <f t="shared" si="11"/>
        <v>30416.989999999998</v>
      </c>
      <c r="Q128" s="36">
        <f>'[1]Octubre ucef'!R127+'[1]Noviembre ucef'!N127+[1]Diciembre!L126</f>
        <v>0</v>
      </c>
      <c r="R128" s="36">
        <f>'[1]Octubre ucef'!S127+'[1]Noviembre ucef'!P127+[1]Diciembre!M126</f>
        <v>80362.859999999986</v>
      </c>
      <c r="S128" s="36">
        <f>'[1]Noviembre ucef'!O127</f>
        <v>10060.719999999999</v>
      </c>
      <c r="T128" s="36">
        <f t="shared" si="12"/>
        <v>90423.579999999987</v>
      </c>
      <c r="U128" s="36">
        <f>'[1]Octubre ucef'!T127+'[1]Noviembre ucef'!R127+[1]Diciembre!N126</f>
        <v>123966.09</v>
      </c>
      <c r="V128" s="36">
        <f>'[1]Octubre ucef'!U127+'[1]Noviembre ucef'!T127+[1]Diciembre!O126</f>
        <v>0</v>
      </c>
      <c r="W128" s="36">
        <f>'[1]Noviembre ucef'!S127</f>
        <v>0</v>
      </c>
      <c r="X128" s="36">
        <f t="shared" si="13"/>
        <v>0</v>
      </c>
      <c r="Y128" s="38">
        <f t="shared" si="14"/>
        <v>3479494.1991044558</v>
      </c>
      <c r="Z128" s="39"/>
      <c r="AA128" s="40">
        <f>'[1]Octubre ucef'!X127+[1]Diciembre!R126</f>
        <v>367482.81</v>
      </c>
      <c r="AB128" s="39">
        <f>'[1]Octubre ucef'!Y127+[1]Diciembre!S126</f>
        <v>80171.95</v>
      </c>
      <c r="AC128" s="39">
        <f>'[1]Octubre ucef'!Z127+[1]Diciembre!T126</f>
        <v>4386.3999999999996</v>
      </c>
      <c r="AD128" s="39">
        <f t="shared" si="15"/>
        <v>452041.16000000003</v>
      </c>
    </row>
    <row r="129" spans="1:30" s="41" customFormat="1" ht="12.75" customHeight="1" x14ac:dyDescent="0.15">
      <c r="A129" s="34">
        <v>125</v>
      </c>
      <c r="B129" s="28" t="s">
        <v>151</v>
      </c>
      <c r="C129" s="36">
        <f>'[1]Octubre ucef'!D128+'[1]Noviembre ucef'!D128+[1]Diciembre!D127</f>
        <v>251068.58099521874</v>
      </c>
      <c r="D129" s="36">
        <f>'[1]Octubre ucef'!E128+'[1]Noviembre ucef'!E128+[1]Diciembre!E127</f>
        <v>-14859.8</v>
      </c>
      <c r="E129" s="36">
        <f t="shared" si="8"/>
        <v>236208.78099521875</v>
      </c>
      <c r="F129" s="36">
        <f>'[1]Octubre ucef'!G128+'[1]Noviembre ucef'!G128+[1]Diciembre!G127</f>
        <v>121261.5210979335</v>
      </c>
      <c r="G129" s="36">
        <f>'[1]Octubre ucef'!H128+'[1]Noviembre ucef'!H128</f>
        <v>-4095.99</v>
      </c>
      <c r="H129" s="36">
        <f t="shared" si="9"/>
        <v>117165.53109793349</v>
      </c>
      <c r="I129" s="36">
        <f>'[1]Octubre ucef'!J128+'[1]Noviembre ucef'!J128+[1]Diciembre!H127</f>
        <v>2626.92</v>
      </c>
      <c r="J129" s="36">
        <f>'[1]Octubre ucef'!K128</f>
        <v>119.85</v>
      </c>
      <c r="K129" s="36">
        <f t="shared" si="10"/>
        <v>2746.77</v>
      </c>
      <c r="L129" s="36">
        <f>'[1]Octubre ucef'!M128+'[1]Noviembre ucef'!K128+[1]Diciembre!I127</f>
        <v>1385.42</v>
      </c>
      <c r="M129" s="36">
        <f>'[1]Octubre ucef'!N128+'[1]Noviembre ucef'!L128+[1]Diciembre!J127</f>
        <v>476.58000000000004</v>
      </c>
      <c r="N129" s="37">
        <f>'[1]Octubre ucef'!O128+'[1]Noviembre ucef'!M128+[1]Diciembre!K127</f>
        <v>1972.29</v>
      </c>
      <c r="O129" s="37">
        <f>'[1]Octubre ucef'!P128</f>
        <v>556.52</v>
      </c>
      <c r="P129" s="37">
        <f t="shared" si="11"/>
        <v>2528.81</v>
      </c>
      <c r="Q129" s="36">
        <f>'[1]Octubre ucef'!R128+'[1]Noviembre ucef'!N128+[1]Diciembre!L127</f>
        <v>0</v>
      </c>
      <c r="R129" s="36">
        <f>'[1]Octubre ucef'!S128+'[1]Noviembre ucef'!P128+[1]Diciembre!M127</f>
        <v>6124.23</v>
      </c>
      <c r="S129" s="36">
        <f>'[1]Noviembre ucef'!O128</f>
        <v>766.7</v>
      </c>
      <c r="T129" s="36">
        <f t="shared" si="12"/>
        <v>6890.9299999999994</v>
      </c>
      <c r="U129" s="36">
        <f>'[1]Octubre ucef'!T128+'[1]Noviembre ucef'!R128+[1]Diciembre!N127</f>
        <v>9447.11</v>
      </c>
      <c r="V129" s="36">
        <f>'[1]Octubre ucef'!U128+'[1]Noviembre ucef'!T128+[1]Diciembre!O127</f>
        <v>0</v>
      </c>
      <c r="W129" s="36">
        <f>'[1]Noviembre ucef'!S128</f>
        <v>0</v>
      </c>
      <c r="X129" s="36">
        <f t="shared" si="13"/>
        <v>0</v>
      </c>
      <c r="Y129" s="38">
        <f t="shared" si="14"/>
        <v>376849.93209315225</v>
      </c>
      <c r="Z129" s="39"/>
      <c r="AA129" s="40">
        <f>'[1]Octubre ucef'!X128+[1]Diciembre!R127</f>
        <v>26387.370000000003</v>
      </c>
      <c r="AB129" s="39">
        <f>'[1]Octubre ucef'!Y128+[1]Diciembre!S127</f>
        <v>5928.63</v>
      </c>
      <c r="AC129" s="39">
        <f>'[1]Octubre ucef'!Z128+[1]Diciembre!T127</f>
        <v>364.66999999999996</v>
      </c>
      <c r="AD129" s="39">
        <f t="shared" si="15"/>
        <v>32680.670000000002</v>
      </c>
    </row>
    <row r="130" spans="1:30" s="2" customFormat="1" ht="12.75" customHeight="1" x14ac:dyDescent="0.15">
      <c r="A130" s="30"/>
      <c r="B130" s="31" t="s">
        <v>152</v>
      </c>
      <c r="C130" s="32">
        <f>'[1]Octubre ucef'!D129+'[1]Noviembre ucef'!D129+[1]Diciembre!D128</f>
        <v>171402.66439369167</v>
      </c>
      <c r="D130" s="32">
        <f>'[1]Octubre ucef'!E129+'[1]Noviembre ucef'!E129+[1]Diciembre!E128</f>
        <v>0</v>
      </c>
      <c r="E130" s="32">
        <f t="shared" si="8"/>
        <v>171402.66439369167</v>
      </c>
      <c r="F130" s="21">
        <f>'[1]Octubre ucef'!G129+'[1]Noviembre ucef'!G129+[1]Diciembre!G128</f>
        <v>27743.733093185852</v>
      </c>
      <c r="G130" s="21">
        <f>'[1]Octubre ucef'!H129+'[1]Noviembre ucef'!H129</f>
        <v>0</v>
      </c>
      <c r="H130" s="21">
        <f t="shared" si="9"/>
        <v>27743.733093185852</v>
      </c>
      <c r="I130" s="21">
        <f>'[1]Octubre ucef'!J129+'[1]Noviembre ucef'!J129+[1]Diciembre!H128</f>
        <v>1319.1399999999999</v>
      </c>
      <c r="J130" s="21">
        <f>'[1]Octubre ucef'!K129</f>
        <v>0</v>
      </c>
      <c r="K130" s="21">
        <f t="shared" si="10"/>
        <v>1319.1399999999999</v>
      </c>
      <c r="L130" s="21">
        <f>'[1]Octubre ucef'!M129+'[1]Noviembre ucef'!K129+[1]Diciembre!I128</f>
        <v>1378.22</v>
      </c>
      <c r="M130" s="21">
        <f>'[1]Octubre ucef'!N129+'[1]Noviembre ucef'!L129+[1]Diciembre!J128</f>
        <v>339.2</v>
      </c>
      <c r="N130" s="22">
        <f>'[1]Octubre ucef'!O129+'[1]Noviembre ucef'!M129+[1]Diciembre!K128</f>
        <v>18705.52</v>
      </c>
      <c r="O130" s="22">
        <f>'[1]Octubre ucef'!P129</f>
        <v>3958.59</v>
      </c>
      <c r="P130" s="22">
        <f t="shared" si="11"/>
        <v>22664.11</v>
      </c>
      <c r="Q130" s="21">
        <f>'[1]Octubre ucef'!R129+'[1]Noviembre ucef'!N129+[1]Diciembre!L128</f>
        <v>0</v>
      </c>
      <c r="R130" s="21">
        <f>'[1]Octubre ucef'!S129+'[1]Noviembre ucef'!P129+[1]Diciembre!M128</f>
        <v>65484.161510321181</v>
      </c>
      <c r="S130" s="21">
        <f>'[1]Noviembre ucef'!O129</f>
        <v>6078.69</v>
      </c>
      <c r="T130" s="21">
        <f t="shared" si="12"/>
        <v>71562.851510321183</v>
      </c>
      <c r="U130" s="21">
        <f>'[1]Octubre ucef'!T129+'[1]Noviembre ucef'!R129+[1]Diciembre!N128</f>
        <v>100856.36790066501</v>
      </c>
      <c r="V130" s="21">
        <f>'[1]Octubre ucef'!U129+'[1]Noviembre ucef'!T129+[1]Diciembre!O128</f>
        <v>0</v>
      </c>
      <c r="W130" s="21">
        <f>'[1]Noviembre ucef'!S129</f>
        <v>0</v>
      </c>
      <c r="X130" s="21">
        <f t="shared" si="13"/>
        <v>0</v>
      </c>
      <c r="Y130" s="33">
        <f t="shared" si="14"/>
        <v>397266.28689786373</v>
      </c>
      <c r="Z130" s="3"/>
      <c r="AA130" s="23">
        <f>'[1]Octubre ucef'!X129+[1]Diciembre!R128</f>
        <v>126034.36</v>
      </c>
      <c r="AB130" s="4">
        <f>'[1]Octubre ucef'!Y129+[1]Diciembre!S128</f>
        <v>41968.639999999999</v>
      </c>
      <c r="AC130" s="4">
        <f>'[1]Octubre ucef'!Z129+[1]Diciembre!T128</f>
        <v>2054.9299999999998</v>
      </c>
      <c r="AD130" s="4">
        <f t="shared" si="15"/>
        <v>170057.93</v>
      </c>
    </row>
    <row r="131" spans="1:30" s="2" customFormat="1" ht="12.75" customHeight="1" thickBot="1" x14ac:dyDescent="0.2">
      <c r="A131" s="45" t="s">
        <v>24</v>
      </c>
      <c r="B131" s="45"/>
      <c r="C131" s="5">
        <f t="shared" ref="C131:U131" si="16">SUM(C6:C130)</f>
        <v>1162707982.5024869</v>
      </c>
      <c r="D131" s="5">
        <f t="shared" si="16"/>
        <v>-126694559.45999999</v>
      </c>
      <c r="E131" s="5">
        <f>SUM(E6:E130)</f>
        <v>1036013423.0424864</v>
      </c>
      <c r="F131" s="6">
        <f t="shared" si="16"/>
        <v>175577346.99999973</v>
      </c>
      <c r="G131" s="6">
        <f t="shared" si="16"/>
        <v>-34922467.000000015</v>
      </c>
      <c r="H131" s="6">
        <f t="shared" si="16"/>
        <v>140654879.99999988</v>
      </c>
      <c r="I131" s="6">
        <f t="shared" si="16"/>
        <v>12726149.200000001</v>
      </c>
      <c r="J131" s="6">
        <f t="shared" si="16"/>
        <v>1021833.4</v>
      </c>
      <c r="K131" s="6">
        <f t="shared" si="16"/>
        <v>13747982.6</v>
      </c>
      <c r="L131" s="6">
        <f t="shared" si="16"/>
        <v>6640945.3999999994</v>
      </c>
      <c r="M131" s="6">
        <f t="shared" si="16"/>
        <v>2062338.0000000002</v>
      </c>
      <c r="N131" s="6">
        <f t="shared" si="16"/>
        <v>44842225.199999996</v>
      </c>
      <c r="O131" s="6">
        <f t="shared" si="16"/>
        <v>12653096.400000004</v>
      </c>
      <c r="P131" s="6">
        <f t="shared" si="16"/>
        <v>57495321.600000024</v>
      </c>
      <c r="Q131" s="6">
        <f t="shared" si="16"/>
        <v>3906436.4</v>
      </c>
      <c r="R131" s="6">
        <f t="shared" si="16"/>
        <v>21896465.710402817</v>
      </c>
      <c r="S131" s="6">
        <f t="shared" si="16"/>
        <v>2741244.399999999</v>
      </c>
      <c r="T131" s="6">
        <f t="shared" si="16"/>
        <v>24637710.110402822</v>
      </c>
      <c r="U131" s="6">
        <f t="shared" si="16"/>
        <v>33777034.007707775</v>
      </c>
      <c r="V131" s="6">
        <f>SUM(V6:V130)</f>
        <v>66684313</v>
      </c>
      <c r="W131" s="6">
        <f>SUM(W6:W130)</f>
        <v>19549890</v>
      </c>
      <c r="X131" s="6">
        <f>SUM(X6:X130)</f>
        <v>86234203</v>
      </c>
      <c r="Y131" s="5">
        <f>SUM(Y6:Y130)</f>
        <v>1405170274.1605976</v>
      </c>
      <c r="Z131" s="3"/>
      <c r="AA131" s="7">
        <f>SUM(AA6:AA130)</f>
        <v>224978538.79999989</v>
      </c>
      <c r="AB131" s="8">
        <f>SUM(AB6:AB130)</f>
        <v>50547516.99999997</v>
      </c>
      <c r="AC131" s="8">
        <f>SUM(AC6:AC130)</f>
        <v>8291339.1999999946</v>
      </c>
      <c r="AD131" s="9">
        <f t="shared" si="15"/>
        <v>283817394.99999982</v>
      </c>
    </row>
    <row r="132" spans="1:30" s="12" customFormat="1" ht="12" customHeight="1" x14ac:dyDescent="0.2">
      <c r="A132" s="10"/>
      <c r="B132" s="11"/>
    </row>
    <row r="133" spans="1:30" s="12" customFormat="1" ht="12" customHeight="1" x14ac:dyDescent="0.25">
      <c r="A133" s="46" t="s">
        <v>155</v>
      </c>
      <c r="B133" s="46"/>
      <c r="C133" s="47"/>
      <c r="D133" s="42"/>
      <c r="Y133" s="13"/>
    </row>
    <row r="134" spans="1:30" s="12" customFormat="1" ht="13.5" customHeight="1" x14ac:dyDescent="0.2">
      <c r="A134" s="10"/>
      <c r="B134" s="11"/>
    </row>
    <row r="135" spans="1:30" s="12" customFormat="1" ht="9" hidden="1" x14ac:dyDescent="0.2">
      <c r="A135" s="10"/>
      <c r="B135" s="11"/>
    </row>
    <row r="136" spans="1:30" s="12" customFormat="1" ht="9" hidden="1" x14ac:dyDescent="0.2">
      <c r="A136" s="10"/>
      <c r="B136" s="11"/>
      <c r="Y136" s="14"/>
    </row>
    <row r="137" spans="1:30" s="12" customFormat="1" ht="9" hidden="1" x14ac:dyDescent="0.2">
      <c r="A137" s="10"/>
      <c r="B137" s="11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30" s="12" customFormat="1" ht="9" hidden="1" x14ac:dyDescent="0.2">
      <c r="A138" s="10"/>
      <c r="B138" s="11"/>
      <c r="Y138" s="13"/>
    </row>
    <row r="139" spans="1:30" s="12" customFormat="1" ht="9" hidden="1" x14ac:dyDescent="0.2">
      <c r="A139" s="10"/>
      <c r="B139" s="11"/>
      <c r="Y139" s="13"/>
    </row>
    <row r="140" spans="1:30" s="12" customFormat="1" ht="9" hidden="1" x14ac:dyDescent="0.2">
      <c r="A140" s="10"/>
      <c r="B140" s="11"/>
      <c r="Y140" s="13"/>
    </row>
    <row r="141" spans="1:30" s="12" customFormat="1" ht="9" hidden="1" x14ac:dyDescent="0.2">
      <c r="A141" s="10"/>
      <c r="B141" s="11"/>
      <c r="Y141" s="13"/>
    </row>
    <row r="142" spans="1:30" s="12" customFormat="1" ht="9" hidden="1" x14ac:dyDescent="0.2">
      <c r="A142" s="10"/>
      <c r="B142" s="11"/>
      <c r="Y142" s="13"/>
    </row>
    <row r="143" spans="1:30" s="12" customFormat="1" ht="9" hidden="1" x14ac:dyDescent="0.2">
      <c r="A143" s="10"/>
      <c r="B143" s="11"/>
    </row>
    <row r="144" spans="1:30" s="12" customFormat="1" ht="9" hidden="1" x14ac:dyDescent="0.2">
      <c r="A144" s="10"/>
      <c r="B144" s="11"/>
    </row>
    <row r="145" spans="1:25" s="12" customFormat="1" ht="9" hidden="1" x14ac:dyDescent="0.2">
      <c r="A145" s="10"/>
      <c r="B145" s="11"/>
    </row>
    <row r="146" spans="1:25" s="12" customFormat="1" ht="9" hidden="1" x14ac:dyDescent="0.2">
      <c r="A146" s="10"/>
      <c r="B146" s="11"/>
    </row>
    <row r="147" spans="1:25" s="12" customFormat="1" ht="9" hidden="1" x14ac:dyDescent="0.2">
      <c r="A147" s="10"/>
      <c r="B147" s="11"/>
      <c r="Y147" s="13"/>
    </row>
    <row r="148" spans="1:25" s="12" customFormat="1" ht="9" hidden="1" x14ac:dyDescent="0.2">
      <c r="A148" s="10"/>
      <c r="B148" s="11"/>
    </row>
    <row r="149" spans="1:25" s="12" customFormat="1" ht="9" hidden="1" x14ac:dyDescent="0.2">
      <c r="A149" s="10"/>
      <c r="B149" s="11"/>
    </row>
    <row r="150" spans="1:25" s="12" customFormat="1" ht="9" hidden="1" x14ac:dyDescent="0.2">
      <c r="A150" s="10"/>
      <c r="B150" s="11"/>
    </row>
    <row r="151" spans="1:25" hidden="1" x14ac:dyDescent="0.2"/>
    <row r="152" spans="1:25" hidden="1" x14ac:dyDescent="0.2"/>
    <row r="153" spans="1:25" hidden="1" x14ac:dyDescent="0.2"/>
    <row r="154" spans="1:25" hidden="1" x14ac:dyDescent="0.2">
      <c r="Y154" s="17"/>
    </row>
  </sheetData>
  <mergeCells count="3">
    <mergeCell ref="A4:Y4"/>
    <mergeCell ref="AA4:AD4"/>
    <mergeCell ref="A131:B131"/>
  </mergeCells>
  <conditionalFormatting sqref="A134:AD13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Luis Ángel Rojas Estrada</cp:lastModifiedBy>
  <dcterms:created xsi:type="dcterms:W3CDTF">2020-01-02T20:23:15Z</dcterms:created>
  <dcterms:modified xsi:type="dcterms:W3CDTF">2020-01-03T16:41:21Z</dcterms:modified>
</cp:coreProperties>
</file>