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94B2B1BF-2723-46F4-99E9-B1DB9CB52DAA}" xr6:coauthVersionLast="40" xr6:coauthVersionMax="40" xr10:uidLastSave="{00000000-0000-0000-0000-000000000000}"/>
  <bookViews>
    <workbookView xWindow="0" yWindow="0" windowWidth="25200" windowHeight="11775" xr2:uid="{BC65CAED-264C-469C-8820-D395F57A14AB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F99" i="1"/>
  <c r="G97" i="1"/>
  <c r="F97" i="1"/>
  <c r="G95" i="1"/>
  <c r="F95" i="1"/>
  <c r="G93" i="1"/>
  <c r="F93" i="1"/>
  <c r="G91" i="1"/>
  <c r="F91" i="1"/>
  <c r="G89" i="1"/>
  <c r="F89" i="1"/>
  <c r="G87" i="1"/>
  <c r="F87" i="1"/>
  <c r="G85" i="1"/>
  <c r="F85" i="1"/>
  <c r="G83" i="1"/>
  <c r="F83" i="1"/>
  <c r="G81" i="1"/>
  <c r="F81" i="1"/>
  <c r="G79" i="1"/>
  <c r="F79" i="1"/>
  <c r="G77" i="1"/>
  <c r="F77" i="1"/>
  <c r="G75" i="1"/>
  <c r="G101" i="1" s="1"/>
  <c r="F75" i="1"/>
  <c r="F101" i="1" s="1"/>
  <c r="C69" i="1"/>
  <c r="C71" i="1" s="1"/>
  <c r="C104" i="1" s="1"/>
  <c r="B69" i="1"/>
  <c r="B71" i="1" s="1"/>
  <c r="B104" i="1" s="1"/>
  <c r="C67" i="1"/>
  <c r="B67" i="1"/>
  <c r="C65" i="1"/>
  <c r="B65" i="1"/>
  <c r="G63" i="1"/>
  <c r="G69" i="1" s="1"/>
  <c r="F63" i="1"/>
  <c r="F69" i="1" s="1"/>
  <c r="C63" i="1"/>
  <c r="B63" i="1"/>
  <c r="G61" i="1"/>
  <c r="F61" i="1"/>
  <c r="C61" i="1"/>
  <c r="B61" i="1"/>
  <c r="G59" i="1"/>
  <c r="F59" i="1"/>
  <c r="C59" i="1"/>
  <c r="B59" i="1"/>
  <c r="G57" i="1"/>
  <c r="F57" i="1"/>
  <c r="C57" i="1"/>
  <c r="B57" i="1"/>
  <c r="G55" i="1"/>
  <c r="F55" i="1"/>
  <c r="C55" i="1"/>
  <c r="B55" i="1"/>
  <c r="G53" i="1"/>
  <c r="F53" i="1"/>
  <c r="C53" i="1"/>
  <c r="B53" i="1"/>
  <c r="G47" i="1"/>
  <c r="F47" i="1"/>
  <c r="G46" i="1"/>
  <c r="F46" i="1"/>
  <c r="G45" i="1"/>
  <c r="F45" i="1"/>
  <c r="G44" i="1"/>
  <c r="F44" i="1"/>
  <c r="C43" i="1"/>
  <c r="B43" i="1"/>
  <c r="G42" i="1"/>
  <c r="F42" i="1"/>
  <c r="G41" i="1"/>
  <c r="F41" i="1"/>
  <c r="G40" i="1"/>
  <c r="F40" i="1"/>
  <c r="C40" i="1"/>
  <c r="B40" i="1"/>
  <c r="G39" i="1"/>
  <c r="F39" i="1"/>
  <c r="C39" i="1"/>
  <c r="B39" i="1"/>
  <c r="G38" i="1"/>
  <c r="F38" i="1"/>
  <c r="C38" i="1"/>
  <c r="B38" i="1"/>
  <c r="G37" i="1"/>
  <c r="F37" i="1"/>
  <c r="G36" i="1"/>
  <c r="F36" i="1"/>
  <c r="G35" i="1"/>
  <c r="F35" i="1"/>
  <c r="G34" i="1"/>
  <c r="F34" i="1"/>
  <c r="G33" i="1"/>
  <c r="F33" i="1"/>
  <c r="C33" i="1"/>
  <c r="B33" i="1"/>
  <c r="G32" i="1"/>
  <c r="G29" i="1" s="1"/>
  <c r="F32" i="1"/>
  <c r="F29" i="1" s="1"/>
  <c r="C31" i="1"/>
  <c r="B31" i="1"/>
  <c r="C30" i="1"/>
  <c r="B30" i="1"/>
  <c r="C29" i="1"/>
  <c r="B29" i="1"/>
  <c r="G28" i="1"/>
  <c r="F28" i="1"/>
  <c r="C28" i="1"/>
  <c r="B28" i="1"/>
  <c r="G27" i="1"/>
  <c r="F27" i="1"/>
  <c r="C27" i="1"/>
  <c r="B27" i="1"/>
  <c r="G26" i="1"/>
  <c r="F26" i="1"/>
  <c r="C26" i="1"/>
  <c r="B26" i="1"/>
  <c r="G25" i="1"/>
  <c r="F25" i="1"/>
  <c r="C25" i="1"/>
  <c r="B25" i="1"/>
  <c r="G24" i="1"/>
  <c r="F24" i="1"/>
  <c r="C24" i="1"/>
  <c r="B24" i="1"/>
  <c r="C23" i="1"/>
  <c r="B23" i="1"/>
  <c r="C22" i="1"/>
  <c r="B22" i="1"/>
  <c r="G21" i="1"/>
  <c r="F21" i="1"/>
  <c r="C21" i="1"/>
  <c r="B21" i="1"/>
  <c r="G20" i="1"/>
  <c r="F20" i="1"/>
  <c r="C20" i="1"/>
  <c r="C19" i="1" s="1"/>
  <c r="B20" i="1"/>
  <c r="B19" i="1" s="1"/>
  <c r="G18" i="1"/>
  <c r="G11" i="1" s="1"/>
  <c r="F18" i="1"/>
  <c r="F11" i="1" s="1"/>
  <c r="C18" i="1"/>
  <c r="B18" i="1"/>
  <c r="C17" i="1"/>
  <c r="B17" i="1"/>
  <c r="G16" i="1"/>
  <c r="F16" i="1"/>
  <c r="C16" i="1"/>
  <c r="B16" i="1"/>
  <c r="G15" i="1"/>
  <c r="F15" i="1"/>
  <c r="C15" i="1"/>
  <c r="B15" i="1"/>
  <c r="G14" i="1"/>
  <c r="F14" i="1"/>
  <c r="C14" i="1"/>
  <c r="B14" i="1"/>
  <c r="G13" i="1"/>
  <c r="F13" i="1"/>
  <c r="C13" i="1"/>
  <c r="B13" i="1"/>
  <c r="G12" i="1"/>
  <c r="F12" i="1"/>
  <c r="C12" i="1"/>
  <c r="B12" i="1"/>
  <c r="C11" i="1"/>
  <c r="C49" i="1" s="1"/>
  <c r="B11" i="1"/>
  <c r="B49" i="1" s="1"/>
  <c r="F49" i="1" l="1"/>
  <c r="G49" i="1"/>
  <c r="G71" i="1" s="1"/>
  <c r="G104" i="1" s="1"/>
  <c r="F71" i="1"/>
  <c r="F104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<sst xmlns="http://schemas.openxmlformats.org/spreadsheetml/2006/main" count="129" uniqueCount="126">
  <si>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</si>
  <si>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LEGISLATIVO</t>
  </si>
  <si>
    <t>ESTADO DE SITUACIÓN FINANCIERA DETALLADO CONSOLIDADO</t>
  </si>
  <si>
    <t>AL 31 DE DICIEMBRE DE 2023 Y AL 31 DE MARZO DE 2024</t>
  </si>
  <si>
    <t>( Cifras en Pesos )</t>
  </si>
  <si>
    <t>CONCEPTO</t>
  </si>
  <si>
    <t>31 DE MARZO DE 2024</t>
  </si>
  <si>
    <t>31 DE DICIEMBRE DE 2023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</si>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</sst>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7">
    <xf numFmtId="0" fontId="0" fillId="0" borderId="0" xfId="0"/>
    <xf numFmtId="0" fontId="2" fillId="2" borderId="0" xfId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164" fontId="3" fillId="0" borderId="6" xfId="1" applyNumberFormat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164" fontId="5" fillId="0" borderId="6" xfId="1" applyNumberFormat="1" applyFont="1" applyBorder="1" applyAlignment="1">
      <alignment vertical="top" wrapText="1"/>
    </xf>
    <xf numFmtId="0" fontId="5" fillId="3" borderId="7" xfId="1" applyFont="1" applyFill="1" applyBorder="1" applyAlignment="1">
      <alignment vertical="top" wrapText="1"/>
    </xf>
    <xf numFmtId="164" fontId="5" fillId="3" borderId="7" xfId="2" applyNumberFormat="1" applyFont="1" applyFill="1" applyBorder="1" applyAlignment="1">
      <alignment horizontal="right" vertical="top" wrapText="1"/>
    </xf>
    <xf numFmtId="0" fontId="3" fillId="3" borderId="7" xfId="1" applyFont="1" applyFill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" xfId="1" xr:uid="{494B137F-C0D3-4754-86A7-513C4F4EA58C}"/>
    <cellStyle name="Normal 17" xfId="3" xr:uid="{50FC4996-DD30-4385-B039-A44BEBF98052}"/>
    <cellStyle name="Normal 2 2" xfId="2" xr:uid="{07DA9967-5948-440B-B90F-516F63F6BA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C80DB5D-45E3-44AC-A3AE-C6EFDEF6F8CF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361DF87C-A094-4054-A1D7-24FA3F17234A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MA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>
        <row r="12">
          <cell r="B12">
            <v>40000</v>
          </cell>
          <cell r="C12">
            <v>0</v>
          </cell>
          <cell r="F12">
            <v>749120</v>
          </cell>
          <cell r="G12">
            <v>3748745</v>
          </cell>
        </row>
        <row r="13">
          <cell r="B13">
            <v>0</v>
          </cell>
          <cell r="C13">
            <v>0</v>
          </cell>
          <cell r="F13">
            <v>3151131</v>
          </cell>
          <cell r="G13">
            <v>2373445</v>
          </cell>
        </row>
        <row r="14">
          <cell r="B14">
            <v>10476493</v>
          </cell>
          <cell r="C14">
            <v>8129377</v>
          </cell>
          <cell r="F14">
            <v>0</v>
          </cell>
          <cell r="G14">
            <v>0</v>
          </cell>
        </row>
        <row r="15">
          <cell r="B15">
            <v>0</v>
          </cell>
          <cell r="C15">
            <v>0</v>
          </cell>
          <cell r="F15">
            <v>0</v>
          </cell>
          <cell r="G15">
            <v>0</v>
          </cell>
        </row>
        <row r="16">
          <cell r="B16">
            <v>6646130</v>
          </cell>
          <cell r="C16">
            <v>14317181</v>
          </cell>
          <cell r="F16">
            <v>3293</v>
          </cell>
          <cell r="G16">
            <v>3293</v>
          </cell>
        </row>
        <row r="17">
          <cell r="B17">
            <v>711416</v>
          </cell>
          <cell r="C17">
            <v>711416</v>
          </cell>
          <cell r="F17">
            <v>4702784</v>
          </cell>
          <cell r="G17">
            <v>10300778</v>
          </cell>
        </row>
        <row r="18">
          <cell r="B18">
            <v>0</v>
          </cell>
          <cell r="C18">
            <v>0</v>
          </cell>
          <cell r="F18">
            <v>487</v>
          </cell>
          <cell r="G18">
            <v>1384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1163837</v>
          </cell>
          <cell r="C22">
            <v>0</v>
          </cell>
          <cell r="F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F31">
            <v>0</v>
          </cell>
          <cell r="G31">
            <v>0</v>
          </cell>
        </row>
        <row r="32"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F33">
            <v>0</v>
          </cell>
          <cell r="G33">
            <v>0</v>
          </cell>
        </row>
        <row r="34">
          <cell r="B34">
            <v>3889765</v>
          </cell>
          <cell r="C34">
            <v>3789765</v>
          </cell>
          <cell r="F34">
            <v>0</v>
          </cell>
          <cell r="G34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9">
          <cell r="F39">
            <v>81553</v>
          </cell>
          <cell r="G39">
            <v>77395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6">
          <cell r="B46">
            <v>0</v>
          </cell>
          <cell r="C46">
            <v>0</v>
          </cell>
        </row>
        <row r="47">
          <cell r="F47">
            <v>35</v>
          </cell>
          <cell r="G47">
            <v>35</v>
          </cell>
        </row>
        <row r="50">
          <cell r="F50">
            <v>0</v>
          </cell>
          <cell r="G50">
            <v>0</v>
          </cell>
        </row>
        <row r="51">
          <cell r="B51">
            <v>5416000</v>
          </cell>
          <cell r="C51">
            <v>5416000</v>
          </cell>
        </row>
        <row r="52">
          <cell r="F52">
            <v>0</v>
          </cell>
          <cell r="G52">
            <v>0</v>
          </cell>
        </row>
        <row r="55">
          <cell r="F55">
            <v>48921586</v>
          </cell>
          <cell r="G55">
            <v>48921586</v>
          </cell>
        </row>
        <row r="57">
          <cell r="B57">
            <v>0</v>
          </cell>
          <cell r="C57">
            <v>0</v>
          </cell>
          <cell r="F57">
            <v>0</v>
          </cell>
          <cell r="G57">
            <v>0</v>
          </cell>
        </row>
        <row r="64">
          <cell r="B64">
            <v>39734148</v>
          </cell>
          <cell r="C64">
            <v>39734148</v>
          </cell>
          <cell r="F64">
            <v>300000</v>
          </cell>
          <cell r="G64">
            <v>300000</v>
          </cell>
        </row>
        <row r="73">
          <cell r="B73">
            <v>2051229</v>
          </cell>
          <cell r="C73">
            <v>2051229</v>
          </cell>
        </row>
        <row r="75">
          <cell r="F75">
            <v>0</v>
          </cell>
          <cell r="G75">
            <v>0</v>
          </cell>
        </row>
        <row r="77">
          <cell r="F77">
            <v>0</v>
          </cell>
          <cell r="G77">
            <v>0</v>
          </cell>
        </row>
        <row r="79">
          <cell r="B79">
            <v>-9786109</v>
          </cell>
          <cell r="C79">
            <v>-9786109</v>
          </cell>
          <cell r="F79">
            <v>0</v>
          </cell>
          <cell r="G79">
            <v>0</v>
          </cell>
        </row>
        <row r="82">
          <cell r="B82">
            <v>37529544</v>
          </cell>
          <cell r="C82">
            <v>37529544</v>
          </cell>
        </row>
        <row r="83">
          <cell r="F83">
            <v>9322023</v>
          </cell>
          <cell r="G83">
            <v>3766653</v>
          </cell>
        </row>
        <row r="85">
          <cell r="F85">
            <v>31050410</v>
          </cell>
          <cell r="G85">
            <v>32809206</v>
          </cell>
        </row>
        <row r="87">
          <cell r="F87">
            <v>0</v>
          </cell>
          <cell r="G87">
            <v>0</v>
          </cell>
        </row>
        <row r="88">
          <cell r="B88">
            <v>0</v>
          </cell>
          <cell r="C88">
            <v>0</v>
          </cell>
        </row>
        <row r="90">
          <cell r="B90">
            <v>409969</v>
          </cell>
          <cell r="C90">
            <v>409969</v>
          </cell>
        </row>
        <row r="91">
          <cell r="F91">
            <v>0</v>
          </cell>
          <cell r="G91">
            <v>0</v>
          </cell>
        </row>
        <row r="94">
          <cell r="F94">
            <v>0</v>
          </cell>
          <cell r="G94">
            <v>0</v>
          </cell>
        </row>
        <row r="98">
          <cell r="F98">
            <v>0</v>
          </cell>
          <cell r="G98">
            <v>0</v>
          </cell>
        </row>
        <row r="100">
          <cell r="F100">
            <v>0</v>
          </cell>
          <cell r="G10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FA88E-2AFB-4130-9ACA-A08F0B6D006B}">
  <sheetPr>
    <tabColor theme="0" tint="-4.9989318521683403E-2"/>
    <pageSetUpPr fitToPage="1"/>
  </sheetPr>
  <dimension ref="A1:I123"/>
  <sheetViews>
    <sheetView showGridLines="0" tabSelected="1" topLeftCell="A73" zoomScale="93" zoomScaleNormal="93" workbookViewId="0">
      <selection sqref="A1:L27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6" width="15.7109375" style="13" customWidth="1"/>
    <col min="7" max="7" width="16.140625" style="13" bestFit="1" customWidth="1"/>
    <col min="8" max="8" width="11.42578125" style="46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24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17874039</v>
      </c>
      <c r="C11" s="21">
        <f>SUM(C12:C18)</f>
        <v>23157974</v>
      </c>
      <c r="D11" s="22"/>
      <c r="E11" s="20" t="s">
        <v>13</v>
      </c>
      <c r="F11" s="21">
        <f>SUM(F12:F20)</f>
        <v>8606815</v>
      </c>
      <c r="G11" s="21">
        <f>SUM(G12:G20)</f>
        <v>16427645</v>
      </c>
    </row>
    <row r="12" spans="1:9" s="17" customFormat="1" ht="12.75" x14ac:dyDescent="0.25">
      <c r="A12" s="17" t="s">
        <v>14</v>
      </c>
      <c r="B12" s="23">
        <f>SUM('[1]ESF (cuentas)'!B12)</f>
        <v>40000</v>
      </c>
      <c r="C12" s="23">
        <f>SUM('[1]ESF (cuentas)'!C12)</f>
        <v>0</v>
      </c>
      <c r="D12" s="24"/>
      <c r="E12" s="17" t="s">
        <v>15</v>
      </c>
      <c r="F12" s="23">
        <f>SUM('[1]ESF (cuentas)'!F12)</f>
        <v>749120</v>
      </c>
      <c r="G12" s="23">
        <f>SUM('[1]ESF (cuentas)'!G12)</f>
        <v>3748745</v>
      </c>
    </row>
    <row r="13" spans="1:9" s="17" customFormat="1" ht="12.75" x14ac:dyDescent="0.25">
      <c r="A13" s="17" t="s">
        <v>16</v>
      </c>
      <c r="B13" s="23">
        <f>SUM('[1]ESF (cuentas)'!B13)</f>
        <v>0</v>
      </c>
      <c r="C13" s="23">
        <f>SUM('[1]ESF (cuentas)'!C13)</f>
        <v>0</v>
      </c>
      <c r="D13" s="24"/>
      <c r="E13" s="17" t="s">
        <v>17</v>
      </c>
      <c r="F13" s="23">
        <f>SUM('[1]ESF (cuentas)'!F13)</f>
        <v>3151131</v>
      </c>
      <c r="G13" s="23">
        <f>SUM('[1]ESF (cuentas)'!G13)</f>
        <v>2373445</v>
      </c>
    </row>
    <row r="14" spans="1:9" s="17" customFormat="1" ht="12.75" x14ac:dyDescent="0.25">
      <c r="A14" s="17" t="s">
        <v>18</v>
      </c>
      <c r="B14" s="23">
        <f>SUM('[1]ESF (cuentas)'!B14)</f>
        <v>10476493</v>
      </c>
      <c r="C14" s="23">
        <f>SUM('[1]ESF (cuentas)'!C14)</f>
        <v>8129377</v>
      </c>
      <c r="D14" s="24"/>
      <c r="E14" s="17" t="s">
        <v>19</v>
      </c>
      <c r="F14" s="23">
        <f>SUM('[1]ESF (cuentas)'!F14)</f>
        <v>0</v>
      </c>
      <c r="G14" s="23">
        <f>SUM('[1]ESF (cuentas)'!G14)</f>
        <v>0</v>
      </c>
    </row>
    <row r="15" spans="1:9" s="17" customFormat="1" ht="12.75" x14ac:dyDescent="0.25">
      <c r="A15" s="17" t="s">
        <v>20</v>
      </c>
      <c r="B15" s="23">
        <f>SUM('[1]ESF (cuentas)'!B15)</f>
        <v>0</v>
      </c>
      <c r="C15" s="23">
        <f>SUM('[1]ESF (cuentas)'!C15)</f>
        <v>0</v>
      </c>
      <c r="D15" s="24"/>
      <c r="E15" s="17" t="s">
        <v>21</v>
      </c>
      <c r="F15" s="23">
        <f>SUM('[1]ESF (cuentas)'!F15)</f>
        <v>0</v>
      </c>
      <c r="G15" s="23">
        <f>SUM('[1]ESF (cuentas)'!G15)</f>
        <v>0</v>
      </c>
    </row>
    <row r="16" spans="1:9" s="17" customFormat="1" ht="12.75" x14ac:dyDescent="0.25">
      <c r="A16" s="17" t="s">
        <v>22</v>
      </c>
      <c r="B16" s="23">
        <f>SUM('[1]ESF (cuentas)'!B16)</f>
        <v>6646130</v>
      </c>
      <c r="C16" s="23">
        <f>SUM('[1]ESF (cuentas)'!C16)</f>
        <v>14317181</v>
      </c>
      <c r="D16" s="24"/>
      <c r="E16" s="17" t="s">
        <v>23</v>
      </c>
      <c r="F16" s="23">
        <f>SUM('[1]ESF (cuentas)'!F16)</f>
        <v>3293</v>
      </c>
      <c r="G16" s="23">
        <f>SUM('[1]ESF (cuentas)'!G16)</f>
        <v>3293</v>
      </c>
    </row>
    <row r="17" spans="1:7" s="17" customFormat="1" ht="25.5" x14ac:dyDescent="0.25">
      <c r="A17" s="17" t="s">
        <v>24</v>
      </c>
      <c r="B17" s="23">
        <f>SUM('[1]ESF (cuentas)'!B17)</f>
        <v>711416</v>
      </c>
      <c r="C17" s="23">
        <f>SUM('[1]ESF (cuentas)'!C17)</f>
        <v>711416</v>
      </c>
      <c r="D17" s="24"/>
      <c r="E17" s="17" t="s">
        <v>25</v>
      </c>
      <c r="F17" s="23">
        <v>0</v>
      </c>
      <c r="G17" s="23">
        <v>0</v>
      </c>
    </row>
    <row r="18" spans="1:7" s="17" customFormat="1" ht="12.75" x14ac:dyDescent="0.25">
      <c r="A18" s="17" t="s">
        <v>26</v>
      </c>
      <c r="B18" s="23">
        <f>SUM('[1]ESF (cuentas)'!B18)</f>
        <v>0</v>
      </c>
      <c r="C18" s="23">
        <f>SUM('[1]ESF (cuentas)'!C18)</f>
        <v>0</v>
      </c>
      <c r="D18" s="24"/>
      <c r="E18" s="17" t="s">
        <v>27</v>
      </c>
      <c r="F18" s="23">
        <f>SUM('[1]ESF (cuentas)'!F17)</f>
        <v>4702784</v>
      </c>
      <c r="G18" s="23">
        <f>SUM('[1]ESF (cuentas)'!G17)</f>
        <v>10300778</v>
      </c>
    </row>
    <row r="19" spans="1:7" s="17" customFormat="1" ht="12.75" x14ac:dyDescent="0.25">
      <c r="A19" s="20" t="s">
        <v>28</v>
      </c>
      <c r="B19" s="21">
        <f>SUM(B20:B26)</f>
        <v>1163837</v>
      </c>
      <c r="C19" s="21">
        <f>SUM(C20:C26)</f>
        <v>0</v>
      </c>
      <c r="D19" s="22"/>
      <c r="E19" s="17" t="s">
        <v>29</v>
      </c>
      <c r="F19" s="23">
        <v>0</v>
      </c>
      <c r="G19" s="23">
        <v>0</v>
      </c>
    </row>
    <row r="20" spans="1:7" s="17" customFormat="1" ht="12.75" x14ac:dyDescent="0.25">
      <c r="A20" s="17" t="s">
        <v>30</v>
      </c>
      <c r="B20" s="23">
        <f>SUM('[1]ESF (cuentas)'!B20)</f>
        <v>0</v>
      </c>
      <c r="C20" s="23">
        <f>SUM('[1]ESF (cuentas)'!C20)</f>
        <v>0</v>
      </c>
      <c r="D20" s="24"/>
      <c r="E20" s="17" t="s">
        <v>31</v>
      </c>
      <c r="F20" s="23">
        <f>SUM('[1]ESF (cuentas)'!F18)</f>
        <v>487</v>
      </c>
      <c r="G20" s="23">
        <f>SUM('[1]ESF (cuentas)'!G18)</f>
        <v>1384</v>
      </c>
    </row>
    <row r="21" spans="1:7" s="17" customFormat="1" ht="12.75" x14ac:dyDescent="0.25">
      <c r="A21" s="17" t="s">
        <v>32</v>
      </c>
      <c r="B21" s="23">
        <f>SUM('[1]ESF (cuentas)'!B21)</f>
        <v>0</v>
      </c>
      <c r="C21" s="23">
        <f>SUM('[1]ESF (cuentas)'!C21)</f>
        <v>0</v>
      </c>
      <c r="D21" s="24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17" t="s">
        <v>34</v>
      </c>
      <c r="B22" s="23">
        <f>SUM('[1]ESF (cuentas)'!B22)</f>
        <v>1163837</v>
      </c>
      <c r="C22" s="23">
        <f>SUM('[1]ESF (cuentas)'!C22)</f>
        <v>0</v>
      </c>
      <c r="D22" s="24"/>
      <c r="E22" s="17" t="s">
        <v>35</v>
      </c>
      <c r="F22" s="23">
        <v>0</v>
      </c>
      <c r="G22" s="23">
        <v>0</v>
      </c>
    </row>
    <row r="23" spans="1:7" s="17" customFormat="1" ht="12.75" customHeight="1" x14ac:dyDescent="0.25">
      <c r="A23" s="17" t="s">
        <v>36</v>
      </c>
      <c r="B23" s="23">
        <f>SUM('[1]ESF (cuentas)'!B23)</f>
        <v>0</v>
      </c>
      <c r="C23" s="23">
        <f>SUM('[1]ESF (cuentas)'!C23)</f>
        <v>0</v>
      </c>
      <c r="D23" s="24"/>
      <c r="E23" s="17" t="s">
        <v>37</v>
      </c>
      <c r="F23" s="23">
        <v>0</v>
      </c>
      <c r="G23" s="23">
        <v>0</v>
      </c>
    </row>
    <row r="24" spans="1:7" s="17" customFormat="1" ht="12.75" x14ac:dyDescent="0.25">
      <c r="A24" s="17" t="s">
        <v>38</v>
      </c>
      <c r="B24" s="23">
        <f>SUM('[1]ESF (cuentas)'!B24)</f>
        <v>0</v>
      </c>
      <c r="C24" s="23">
        <f>SUM('[1]ESF (cuentas)'!C24)</f>
        <v>0</v>
      </c>
      <c r="D24" s="24"/>
      <c r="E24" s="17" t="s">
        <v>39</v>
      </c>
      <c r="F24" s="23">
        <f>SUM('[1]ESF (cuentas)'!F20)</f>
        <v>0</v>
      </c>
      <c r="G24" s="23">
        <f>SUM('[1]ESF (cuentas)'!G20)</f>
        <v>0</v>
      </c>
    </row>
    <row r="25" spans="1:7" s="17" customFormat="1" ht="12.75" x14ac:dyDescent="0.25">
      <c r="A25" s="17" t="s">
        <v>40</v>
      </c>
      <c r="B25" s="23">
        <f>SUM('[1]ESF (cuentas)'!B25)</f>
        <v>0</v>
      </c>
      <c r="C25" s="23">
        <f>SUM('[1]ESF (cuentas)'!C25)</f>
        <v>0</v>
      </c>
      <c r="D25" s="24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17" t="s">
        <v>42</v>
      </c>
      <c r="B26" s="23">
        <f>SUM('[1]ESF (cuentas)'!B26)</f>
        <v>0</v>
      </c>
      <c r="C26" s="23">
        <f>SUM('[1]ESF (cuentas)'!C26)</f>
        <v>0</v>
      </c>
      <c r="D26" s="24"/>
      <c r="E26" s="17" t="s">
        <v>43</v>
      </c>
      <c r="F26" s="23">
        <f>SUM('[1]ESF (cuentas)'!F22)</f>
        <v>0</v>
      </c>
      <c r="G26" s="23">
        <f>SUM('[1]ESF (cuentas)'!G22)</f>
        <v>0</v>
      </c>
    </row>
    <row r="27" spans="1:7" s="17" customFormat="1" ht="12.75" x14ac:dyDescent="0.25">
      <c r="A27" s="20" t="s">
        <v>44</v>
      </c>
      <c r="B27" s="21">
        <f>SUM(B28:B32)</f>
        <v>0</v>
      </c>
      <c r="C27" s="21">
        <f>SUM(C28:C32)</f>
        <v>0</v>
      </c>
      <c r="D27" s="22"/>
      <c r="E27" s="17" t="s">
        <v>45</v>
      </c>
      <c r="F27" s="23">
        <f>SUM('[1]ESF (cuentas)'!F23)</f>
        <v>0</v>
      </c>
      <c r="G27" s="23">
        <f>SUM('[1]ESF (cuentas)'!G23)</f>
        <v>0</v>
      </c>
    </row>
    <row r="28" spans="1:7" s="17" customFormat="1" ht="25.5" x14ac:dyDescent="0.25">
      <c r="A28" s="17" t="s">
        <v>46</v>
      </c>
      <c r="B28" s="23">
        <f>SUM('[1]ESF (cuentas)'!B28)</f>
        <v>0</v>
      </c>
      <c r="C28" s="23">
        <f>SUM('[1]ESF (cuentas)'!C28)</f>
        <v>0</v>
      </c>
      <c r="D28" s="24"/>
      <c r="E28" s="20" t="s">
        <v>47</v>
      </c>
      <c r="F28" s="21">
        <f>SUM('[1]ESF (cuentas)'!F24)</f>
        <v>0</v>
      </c>
      <c r="G28" s="21">
        <f>SUM('[1]ESF (cuentas)'!G24)</f>
        <v>0</v>
      </c>
    </row>
    <row r="29" spans="1:7" s="17" customFormat="1" ht="25.5" x14ac:dyDescent="0.25">
      <c r="A29" s="17" t="s">
        <v>48</v>
      </c>
      <c r="B29" s="23">
        <f>SUM('[1]ESF (cuentas)'!B29)</f>
        <v>0</v>
      </c>
      <c r="C29" s="23">
        <f>SUM('[1]ESF (cuentas)'!C29)</f>
        <v>0</v>
      </c>
      <c r="D29" s="24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17" t="s">
        <v>50</v>
      </c>
      <c r="B30" s="23">
        <f>SUM('[1]ESF (cuentas)'!B30)</f>
        <v>0</v>
      </c>
      <c r="C30" s="23">
        <f>SUM('[1]ESF (cuentas)'!C30)</f>
        <v>0</v>
      </c>
      <c r="D30" s="24"/>
      <c r="E30" s="17" t="s">
        <v>51</v>
      </c>
      <c r="F30" s="23">
        <v>0</v>
      </c>
      <c r="G30" s="23">
        <v>0</v>
      </c>
    </row>
    <row r="31" spans="1:7" s="17" customFormat="1" ht="12.75" x14ac:dyDescent="0.25">
      <c r="A31" s="17" t="s">
        <v>52</v>
      </c>
      <c r="B31" s="23">
        <f>SUM('[1]ESF (cuentas)'!B31)</f>
        <v>0</v>
      </c>
      <c r="C31" s="23">
        <f>SUM('[1]ESF (cuentas)'!C31)</f>
        <v>0</v>
      </c>
      <c r="D31" s="22"/>
      <c r="E31" s="17" t="s">
        <v>53</v>
      </c>
      <c r="F31" s="23">
        <v>0</v>
      </c>
      <c r="G31" s="23">
        <v>0</v>
      </c>
    </row>
    <row r="32" spans="1:7" s="17" customFormat="1" ht="12.75" x14ac:dyDescent="0.25">
      <c r="A32" s="17" t="s">
        <v>54</v>
      </c>
      <c r="B32" s="23">
        <v>0</v>
      </c>
      <c r="C32" s="23">
        <v>0</v>
      </c>
      <c r="D32" s="24"/>
      <c r="E32" s="17" t="s">
        <v>55</v>
      </c>
      <c r="F32" s="23">
        <f>SUM('[1]ESF (cuentas)'!F27)</f>
        <v>0</v>
      </c>
      <c r="G32" s="23">
        <f>SUM('[1]ESF (cuentas)'!G27)</f>
        <v>0</v>
      </c>
    </row>
    <row r="33" spans="1:7" s="17" customFormat="1" ht="25.5" x14ac:dyDescent="0.25">
      <c r="A33" s="20" t="s">
        <v>56</v>
      </c>
      <c r="B33" s="21">
        <f>SUM(B34:B38)</f>
        <v>0</v>
      </c>
      <c r="C33" s="21">
        <f>SUM(C34:C38)</f>
        <v>0</v>
      </c>
      <c r="D33" s="24"/>
      <c r="E33" s="20" t="s">
        <v>57</v>
      </c>
      <c r="F33" s="21">
        <f>SUM(F34:F39)</f>
        <v>0</v>
      </c>
      <c r="G33" s="21">
        <f>SUM(G34:G39)</f>
        <v>0</v>
      </c>
    </row>
    <row r="34" spans="1:7" s="17" customFormat="1" ht="12.75" x14ac:dyDescent="0.25">
      <c r="A34" s="17" t="s">
        <v>58</v>
      </c>
      <c r="B34" s="23">
        <v>0</v>
      </c>
      <c r="C34" s="23">
        <v>0</v>
      </c>
      <c r="D34" s="24"/>
      <c r="E34" s="17" t="s">
        <v>59</v>
      </c>
      <c r="F34" s="23">
        <f>SUM('[1]ESF (cuentas)'!F29)</f>
        <v>0</v>
      </c>
      <c r="G34" s="23">
        <f>SUM('[1]ESF (cuentas)'!G29)</f>
        <v>0</v>
      </c>
    </row>
    <row r="35" spans="1:7" s="17" customFormat="1" ht="12.75" x14ac:dyDescent="0.25">
      <c r="A35" s="17" t="s">
        <v>60</v>
      </c>
      <c r="B35" s="23">
        <v>0</v>
      </c>
      <c r="C35" s="23">
        <v>0</v>
      </c>
      <c r="D35" s="24"/>
      <c r="E35" s="17" t="s">
        <v>61</v>
      </c>
      <c r="F35" s="23">
        <f>SUM('[1]ESF (cuentas)'!F30)</f>
        <v>0</v>
      </c>
      <c r="G35" s="23">
        <f>SUM('[1]ESF (cuentas)'!G30)</f>
        <v>0</v>
      </c>
    </row>
    <row r="36" spans="1:7" s="17" customFormat="1" ht="12.75" x14ac:dyDescent="0.25">
      <c r="A36" s="17" t="s">
        <v>62</v>
      </c>
      <c r="B36" s="23">
        <v>0</v>
      </c>
      <c r="C36" s="23">
        <v>0</v>
      </c>
      <c r="D36" s="22"/>
      <c r="E36" s="17" t="s">
        <v>63</v>
      </c>
      <c r="F36" s="23">
        <f>SUM('[1]ESF (cuentas)'!F31)</f>
        <v>0</v>
      </c>
      <c r="G36" s="23">
        <f>SUM('[1]ESF (cuentas)'!G31)</f>
        <v>0</v>
      </c>
    </row>
    <row r="37" spans="1:7" s="17" customFormat="1" ht="12.75" customHeight="1" x14ac:dyDescent="0.25">
      <c r="A37" s="17" t="s">
        <v>64</v>
      </c>
      <c r="B37" s="23">
        <v>0</v>
      </c>
      <c r="C37" s="23">
        <v>0</v>
      </c>
      <c r="D37" s="22"/>
      <c r="E37" s="17" t="s">
        <v>65</v>
      </c>
      <c r="F37" s="23">
        <f>SUM('[1]ESF (cuentas)'!F32)</f>
        <v>0</v>
      </c>
      <c r="G37" s="23">
        <f>SUM('[1]ESF (cuentas)'!G32)</f>
        <v>0</v>
      </c>
    </row>
    <row r="38" spans="1:7" s="17" customFormat="1" ht="12.75" customHeight="1" x14ac:dyDescent="0.25">
      <c r="A38" s="17" t="s">
        <v>66</v>
      </c>
      <c r="B38" s="23">
        <f>SUM('[1]ESF (cuentas)'!B33)</f>
        <v>0</v>
      </c>
      <c r="C38" s="23">
        <f>SUM('[1]ESF (cuentas)'!C33)</f>
        <v>0</v>
      </c>
      <c r="D38" s="24"/>
      <c r="E38" s="17" t="s">
        <v>67</v>
      </c>
      <c r="F38" s="23">
        <f>SUM('[1]ESF (cuentas)'!F33)</f>
        <v>0</v>
      </c>
      <c r="G38" s="23">
        <f>SUM('[1]ESF (cuentas)'!G33)</f>
        <v>0</v>
      </c>
    </row>
    <row r="39" spans="1:7" s="17" customFormat="1" ht="12.75" x14ac:dyDescent="0.25">
      <c r="A39" s="20" t="s">
        <v>68</v>
      </c>
      <c r="B39" s="21">
        <f>SUM('[1]ESF (cuentas)'!B34)</f>
        <v>3889765</v>
      </c>
      <c r="C39" s="21">
        <f>SUM('[1]ESF (cuentas)'!C34)</f>
        <v>3789765</v>
      </c>
      <c r="D39" s="22"/>
      <c r="E39" s="17" t="s">
        <v>69</v>
      </c>
      <c r="F39" s="23">
        <f>SUM('[1]ESF (cuentas)'!F34)</f>
        <v>0</v>
      </c>
      <c r="G39" s="23">
        <f>SUM('[1]ESF (cuentas)'!G34)</f>
        <v>0</v>
      </c>
    </row>
    <row r="40" spans="1:7" s="17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4"/>
      <c r="E40" s="20" t="s">
        <v>71</v>
      </c>
      <c r="F40" s="21">
        <f>SUM(F41:F43)</f>
        <v>0</v>
      </c>
      <c r="G40" s="21">
        <f>SUM(G41:G43)</f>
        <v>0</v>
      </c>
    </row>
    <row r="41" spans="1:7" s="17" customFormat="1" ht="25.5" x14ac:dyDescent="0.25">
      <c r="A41" s="17" t="s">
        <v>72</v>
      </c>
      <c r="B41" s="23">
        <v>0</v>
      </c>
      <c r="C41" s="23">
        <v>0</v>
      </c>
      <c r="D41" s="22"/>
      <c r="E41" s="17" t="s">
        <v>73</v>
      </c>
      <c r="F41" s="23">
        <f>SUM('[1]ESF (cuentas)'!F36)</f>
        <v>0</v>
      </c>
      <c r="G41" s="23">
        <f>SUM('[1]ESF (cuentas)'!G36)</f>
        <v>0</v>
      </c>
    </row>
    <row r="42" spans="1:7" s="17" customFormat="1" ht="12.75" x14ac:dyDescent="0.25">
      <c r="A42" s="17" t="s">
        <v>74</v>
      </c>
      <c r="B42" s="23">
        <v>0</v>
      </c>
      <c r="C42" s="23">
        <v>0</v>
      </c>
      <c r="D42" s="24"/>
      <c r="E42" s="17" t="s">
        <v>75</v>
      </c>
      <c r="F42" s="23">
        <f>SUM('[1]ESF (cuentas)'!F37)</f>
        <v>0</v>
      </c>
      <c r="G42" s="23">
        <f>SUM('[1]ESF (cuentas)'!G37)</f>
        <v>0</v>
      </c>
    </row>
    <row r="43" spans="1:7" s="17" customFormat="1" ht="12.75" x14ac:dyDescent="0.25">
      <c r="A43" s="20" t="s">
        <v>76</v>
      </c>
      <c r="B43" s="21">
        <f>SUM(B44:B47)</f>
        <v>0</v>
      </c>
      <c r="C43" s="21">
        <f>SUM(C44:C47)</f>
        <v>0</v>
      </c>
      <c r="D43" s="22"/>
      <c r="E43" s="17" t="s">
        <v>77</v>
      </c>
      <c r="F43" s="23">
        <v>0</v>
      </c>
      <c r="G43" s="23">
        <v>0</v>
      </c>
    </row>
    <row r="44" spans="1:7" s="17" customFormat="1" ht="12.75" x14ac:dyDescent="0.25">
      <c r="A44" s="17" t="s">
        <v>78</v>
      </c>
      <c r="B44" s="23">
        <v>0</v>
      </c>
      <c r="C44" s="23">
        <v>0</v>
      </c>
      <c r="E44" s="20" t="s">
        <v>79</v>
      </c>
      <c r="F44" s="21">
        <f>SUM(F45:F47)</f>
        <v>81553</v>
      </c>
      <c r="G44" s="21">
        <f>SUM(G45:G47)</f>
        <v>77395</v>
      </c>
    </row>
    <row r="45" spans="1:7" s="17" customFormat="1" ht="12.75" x14ac:dyDescent="0.25">
      <c r="A45" s="17" t="s">
        <v>80</v>
      </c>
      <c r="B45" s="23">
        <v>0</v>
      </c>
      <c r="C45" s="23">
        <v>0</v>
      </c>
      <c r="D45" s="22"/>
      <c r="E45" s="17" t="s">
        <v>81</v>
      </c>
      <c r="F45" s="23">
        <f>SUM('[1]ESF (cuentas)'!F39)</f>
        <v>81553</v>
      </c>
      <c r="G45" s="23">
        <f>SUM('[1]ESF (cuentas)'!G39)</f>
        <v>77395</v>
      </c>
    </row>
    <row r="46" spans="1:7" s="17" customFormat="1" ht="25.5" x14ac:dyDescent="0.25">
      <c r="A46" s="17" t="s">
        <v>82</v>
      </c>
      <c r="B46" s="23">
        <v>0</v>
      </c>
      <c r="C46" s="23">
        <v>0</v>
      </c>
      <c r="D46" s="22"/>
      <c r="E46" s="17" t="s">
        <v>83</v>
      </c>
      <c r="F46" s="23">
        <f>SUM('[1]ESF (cuentas)'!F40)</f>
        <v>0</v>
      </c>
      <c r="G46" s="23">
        <f>SUM('[1]ESF (cuentas)'!G40)</f>
        <v>0</v>
      </c>
    </row>
    <row r="47" spans="1:7" s="17" customFormat="1" ht="12.75" x14ac:dyDescent="0.25">
      <c r="A47" s="17" t="s">
        <v>84</v>
      </c>
      <c r="B47" s="23">
        <v>0</v>
      </c>
      <c r="C47" s="23">
        <v>0</v>
      </c>
      <c r="D47" s="22"/>
      <c r="E47" s="17" t="s">
        <v>85</v>
      </c>
      <c r="F47" s="23">
        <f>SUM('[1]ESF (cuentas)'!F41)</f>
        <v>0</v>
      </c>
      <c r="G47" s="23">
        <f>SUM('[1]ESF (cuentas)'!G41)</f>
        <v>0</v>
      </c>
    </row>
    <row r="48" spans="1:7" s="17" customFormat="1" ht="12.75" x14ac:dyDescent="0.25">
      <c r="A48" s="20"/>
      <c r="B48" s="25"/>
      <c r="C48" s="25"/>
      <c r="D48" s="22"/>
      <c r="F48" s="26"/>
      <c r="G48" s="26"/>
    </row>
    <row r="49" spans="1:7" s="17" customFormat="1" ht="12.75" x14ac:dyDescent="0.25">
      <c r="A49" s="20" t="s">
        <v>86</v>
      </c>
      <c r="B49" s="21">
        <f>SUM(B11+B19+B27+B33+B39+B40+B43)</f>
        <v>22927641</v>
      </c>
      <c r="C49" s="21">
        <f>SUM(C11+C19+C27+C33+C39+C40+C43)</f>
        <v>26947739</v>
      </c>
      <c r="D49" s="24"/>
      <c r="E49" s="20" t="s">
        <v>87</v>
      </c>
      <c r="F49" s="21">
        <f>SUM(F44+F40+F33+F29+F28+F25+F21+F11)</f>
        <v>8688368</v>
      </c>
      <c r="G49" s="21">
        <f>SUM(G44+G40+G33+G29+G28+G25+G21+G11)</f>
        <v>16505040</v>
      </c>
    </row>
    <row r="50" spans="1:7" s="17" customFormat="1" ht="13.5" thickBot="1" x14ac:dyDescent="0.3">
      <c r="A50" s="20"/>
      <c r="B50" s="27"/>
      <c r="C50" s="27"/>
      <c r="D50" s="24"/>
      <c r="E50" s="20"/>
      <c r="F50" s="27"/>
      <c r="G50" s="27"/>
    </row>
    <row r="51" spans="1:7" s="17" customFormat="1" ht="13.5" thickTop="1" x14ac:dyDescent="0.25">
      <c r="A51" s="18" t="s">
        <v>88</v>
      </c>
      <c r="B51" s="19"/>
      <c r="C51" s="19"/>
      <c r="D51" s="28"/>
      <c r="E51" s="18" t="s">
        <v>89</v>
      </c>
      <c r="F51" s="19"/>
      <c r="G51" s="19"/>
    </row>
    <row r="52" spans="1:7" s="17" customFormat="1" ht="5.0999999999999996" customHeight="1" x14ac:dyDescent="0.25">
      <c r="B52" s="25"/>
      <c r="C52" s="25"/>
      <c r="D52" s="24"/>
      <c r="F52" s="25"/>
      <c r="G52" s="25"/>
    </row>
    <row r="53" spans="1:7" s="17" customFormat="1" ht="12.75" x14ac:dyDescent="0.25">
      <c r="A53" s="20" t="s">
        <v>90</v>
      </c>
      <c r="B53" s="21">
        <f>SUM('[1]ESF (cuentas)'!B46)</f>
        <v>0</v>
      </c>
      <c r="C53" s="21">
        <f>SUM('[1]ESF (cuentas)'!C46)</f>
        <v>0</v>
      </c>
      <c r="D53" s="24"/>
      <c r="E53" s="20" t="s">
        <v>91</v>
      </c>
      <c r="F53" s="21">
        <f>SUM('[1]ESF (cuentas)'!F47)</f>
        <v>35</v>
      </c>
      <c r="G53" s="21">
        <f>SUM('[1]ESF (cuentas)'!G47)</f>
        <v>35</v>
      </c>
    </row>
    <row r="54" spans="1:7" s="17" customFormat="1" ht="5.0999999999999996" customHeight="1" x14ac:dyDescent="0.25">
      <c r="A54" s="20"/>
      <c r="B54" s="21"/>
      <c r="C54" s="21"/>
      <c r="D54" s="24"/>
      <c r="E54" s="20"/>
      <c r="F54" s="21"/>
      <c r="G54" s="21"/>
    </row>
    <row r="55" spans="1:7" s="17" customFormat="1" ht="12.75" x14ac:dyDescent="0.25">
      <c r="A55" s="20" t="s">
        <v>92</v>
      </c>
      <c r="B55" s="21">
        <f>SUM('[1]ESF (cuentas)'!B51)</f>
        <v>5416000</v>
      </c>
      <c r="C55" s="21">
        <f>SUM('[1]ESF (cuentas)'!C51)</f>
        <v>5416000</v>
      </c>
      <c r="D55" s="24"/>
      <c r="E55" s="20" t="s">
        <v>93</v>
      </c>
      <c r="F55" s="21">
        <f>SUM('[1]ESF (cuentas)'!F50)</f>
        <v>0</v>
      </c>
      <c r="G55" s="21">
        <f>SUM('[1]ESF (cuentas)'!G50)</f>
        <v>0</v>
      </c>
    </row>
    <row r="56" spans="1:7" s="17" customFormat="1" ht="5.0999999999999996" customHeight="1" x14ac:dyDescent="0.25">
      <c r="A56" s="20"/>
      <c r="B56" s="21"/>
      <c r="C56" s="21"/>
      <c r="D56" s="22"/>
      <c r="E56" s="20"/>
      <c r="F56" s="21"/>
      <c r="G56" s="21"/>
    </row>
    <row r="57" spans="1:7" s="17" customFormat="1" ht="12.75" x14ac:dyDescent="0.25">
      <c r="A57" s="20" t="s">
        <v>94</v>
      </c>
      <c r="B57" s="21">
        <f>SUM('[1]ESF (cuentas)'!B57)</f>
        <v>0</v>
      </c>
      <c r="C57" s="21">
        <f>SUM('[1]ESF (cuentas)'!C57)</f>
        <v>0</v>
      </c>
      <c r="D57" s="24"/>
      <c r="E57" s="20" t="s">
        <v>95</v>
      </c>
      <c r="F57" s="21">
        <f>SUM('[1]ESF (cuentas)'!F52)</f>
        <v>0</v>
      </c>
      <c r="G57" s="21">
        <f>SUM('[1]ESF (cuentas)'!G52)</f>
        <v>0</v>
      </c>
    </row>
    <row r="58" spans="1:7" s="17" customFormat="1" ht="5.0999999999999996" customHeight="1" x14ac:dyDescent="0.25">
      <c r="A58" s="20"/>
      <c r="B58" s="21"/>
      <c r="C58" s="21"/>
      <c r="D58" s="24"/>
      <c r="E58" s="20"/>
      <c r="F58" s="21"/>
      <c r="G58" s="21"/>
    </row>
    <row r="59" spans="1:7" s="17" customFormat="1" ht="12.75" x14ac:dyDescent="0.25">
      <c r="A59" s="20" t="s">
        <v>96</v>
      </c>
      <c r="B59" s="21">
        <f>SUM('[1]ESF (cuentas)'!B64)</f>
        <v>39734148</v>
      </c>
      <c r="C59" s="21">
        <f>SUM('[1]ESF (cuentas)'!C64)</f>
        <v>39734148</v>
      </c>
      <c r="D59" s="24"/>
      <c r="E59" s="20" t="s">
        <v>97</v>
      </c>
      <c r="F59" s="21">
        <f>SUM('[1]ESF (cuentas)'!F55)</f>
        <v>48921586</v>
      </c>
      <c r="G59" s="21">
        <f>SUM('[1]ESF (cuentas)'!G55)</f>
        <v>48921586</v>
      </c>
    </row>
    <row r="60" spans="1:7" s="17" customFormat="1" ht="5.0999999999999996" customHeight="1" x14ac:dyDescent="0.25">
      <c r="A60" s="20"/>
      <c r="B60" s="21"/>
      <c r="C60" s="21"/>
      <c r="D60" s="24"/>
      <c r="E60" s="20"/>
      <c r="F60" s="21"/>
      <c r="G60" s="21"/>
    </row>
    <row r="61" spans="1:7" s="17" customFormat="1" ht="25.5" x14ac:dyDescent="0.25">
      <c r="A61" s="20" t="s">
        <v>98</v>
      </c>
      <c r="B61" s="21">
        <f>SUM('[1]ESF (cuentas)'!B73)</f>
        <v>2051229</v>
      </c>
      <c r="C61" s="21">
        <f>SUM('[1]ESF (cuentas)'!C73)</f>
        <v>2051229</v>
      </c>
      <c r="D61" s="24"/>
      <c r="E61" s="20" t="s">
        <v>99</v>
      </c>
      <c r="F61" s="21">
        <f>SUM('[1]ESF (cuentas)'!F57)</f>
        <v>0</v>
      </c>
      <c r="G61" s="21">
        <f>SUM('[1]ESF (cuentas)'!G57)</f>
        <v>0</v>
      </c>
    </row>
    <row r="62" spans="1:7" s="17" customFormat="1" ht="5.0999999999999996" customHeight="1" x14ac:dyDescent="0.25">
      <c r="A62" s="20"/>
      <c r="B62" s="21"/>
      <c r="C62" s="21"/>
      <c r="D62" s="24"/>
      <c r="E62" s="20"/>
      <c r="F62" s="21"/>
      <c r="G62" s="21"/>
    </row>
    <row r="63" spans="1:7" s="17" customFormat="1" ht="12.75" x14ac:dyDescent="0.25">
      <c r="A63" s="20" t="s">
        <v>100</v>
      </c>
      <c r="B63" s="21">
        <f>SUM('[1]ESF (cuentas)'!B79)</f>
        <v>-9786109</v>
      </c>
      <c r="C63" s="21">
        <f>SUM('[1]ESF (cuentas)'!C79)</f>
        <v>-9786109</v>
      </c>
      <c r="D63" s="22"/>
      <c r="E63" s="20" t="s">
        <v>101</v>
      </c>
      <c r="F63" s="21">
        <f>SUM('[1]ESF (cuentas)'!F64)</f>
        <v>300000</v>
      </c>
      <c r="G63" s="21">
        <f>SUM('[1]ESF (cuentas)'!G64)</f>
        <v>300000</v>
      </c>
    </row>
    <row r="64" spans="1:7" s="17" customFormat="1" ht="5.0999999999999996" customHeight="1" x14ac:dyDescent="0.25">
      <c r="A64" s="20"/>
      <c r="B64" s="21"/>
      <c r="C64" s="21"/>
      <c r="D64" s="24"/>
      <c r="F64" s="26"/>
      <c r="G64" s="26"/>
    </row>
    <row r="65" spans="1:9" s="17" customFormat="1" ht="12.75" x14ac:dyDescent="0.25">
      <c r="A65" s="20" t="s">
        <v>102</v>
      </c>
      <c r="B65" s="21">
        <f>SUM('[1]ESF (cuentas)'!B82)</f>
        <v>37529544</v>
      </c>
      <c r="C65" s="21">
        <f>SUM('[1]ESF (cuentas)'!C82)</f>
        <v>37529544</v>
      </c>
      <c r="D65" s="24"/>
      <c r="F65" s="25"/>
      <c r="G65" s="25"/>
    </row>
    <row r="66" spans="1:9" s="17" customFormat="1" ht="5.0999999999999996" customHeight="1" x14ac:dyDescent="0.25">
      <c r="A66" s="20"/>
      <c r="B66" s="21"/>
      <c r="C66" s="21"/>
      <c r="D66" s="24"/>
      <c r="F66" s="25"/>
      <c r="G66" s="25"/>
    </row>
    <row r="67" spans="1:9" s="17" customFormat="1" ht="12.75" x14ac:dyDescent="0.25">
      <c r="A67" s="20" t="s">
        <v>103</v>
      </c>
      <c r="B67" s="29">
        <f>SUM('[1]ESF (cuentas)'!B88)</f>
        <v>0</v>
      </c>
      <c r="C67" s="29">
        <f>SUM('[1]ESF (cuentas)'!C88)</f>
        <v>0</v>
      </c>
      <c r="D67" s="24"/>
      <c r="F67" s="25"/>
      <c r="G67" s="25"/>
    </row>
    <row r="68" spans="1:9" s="17" customFormat="1" ht="5.0999999999999996" customHeight="1" x14ac:dyDescent="0.25">
      <c r="B68" s="21"/>
      <c r="C68" s="21"/>
      <c r="D68" s="24"/>
      <c r="F68" s="25"/>
      <c r="G68" s="25"/>
    </row>
    <row r="69" spans="1:9" s="17" customFormat="1" ht="12.75" x14ac:dyDescent="0.25">
      <c r="A69" s="20" t="s">
        <v>104</v>
      </c>
      <c r="B69" s="21">
        <f>SUM('[1]ESF (cuentas)'!B90)</f>
        <v>409969</v>
      </c>
      <c r="C69" s="21">
        <f>SUM('[1]ESF (cuentas)'!C90)</f>
        <v>409969</v>
      </c>
      <c r="D69" s="24"/>
      <c r="E69" s="20" t="s">
        <v>105</v>
      </c>
      <c r="F69" s="21">
        <f>SUM(F63+F61+F59+F57+F55+F53)</f>
        <v>49221621</v>
      </c>
      <c r="G69" s="21">
        <f>SUM(G63+G61+G59+G57+G55+G53)</f>
        <v>49221621</v>
      </c>
    </row>
    <row r="70" spans="1:9" s="17" customFormat="1" ht="12.75" x14ac:dyDescent="0.25">
      <c r="B70" s="25"/>
      <c r="C70" s="25"/>
      <c r="D70" s="24"/>
      <c r="F70" s="26"/>
      <c r="G70" s="26"/>
    </row>
    <row r="71" spans="1:9" s="17" customFormat="1" ht="12.75" x14ac:dyDescent="0.25">
      <c r="A71" s="20" t="s">
        <v>106</v>
      </c>
      <c r="B71" s="21">
        <f>SUM(B69+B65+B63+B61+B59+B57+B55+B53+B67)</f>
        <v>75354781</v>
      </c>
      <c r="C71" s="21">
        <f>SUM(C69+C65+C63+C61+C59+C57+C55+C53+C67)</f>
        <v>75354781</v>
      </c>
      <c r="D71" s="24"/>
      <c r="E71" s="20" t="s">
        <v>107</v>
      </c>
      <c r="F71" s="21">
        <f>SUM(F69+F49)</f>
        <v>57909989</v>
      </c>
      <c r="G71" s="21">
        <f>SUM(G69+G49)</f>
        <v>65726661</v>
      </c>
      <c r="I71" s="26"/>
    </row>
    <row r="72" spans="1:9" s="17" customFormat="1" ht="12.75" x14ac:dyDescent="0.25">
      <c r="B72" s="26"/>
      <c r="C72" s="26"/>
      <c r="D72" s="24"/>
      <c r="F72" s="26"/>
      <c r="G72" s="26"/>
    </row>
    <row r="73" spans="1:9" s="17" customFormat="1" ht="12.75" x14ac:dyDescent="0.25">
      <c r="A73" s="16"/>
      <c r="B73" s="30"/>
      <c r="C73" s="30"/>
      <c r="D73" s="31"/>
      <c r="E73" s="32" t="s">
        <v>108</v>
      </c>
      <c r="F73" s="33"/>
      <c r="G73" s="33"/>
    </row>
    <row r="74" spans="1:9" s="17" customFormat="1" ht="5.0999999999999996" customHeight="1" x14ac:dyDescent="0.25">
      <c r="B74" s="25"/>
      <c r="C74" s="25"/>
      <c r="D74" s="24"/>
      <c r="F74" s="25"/>
      <c r="G74" s="25"/>
    </row>
    <row r="75" spans="1:9" s="17" customFormat="1" ht="12.75" x14ac:dyDescent="0.25">
      <c r="B75" s="26"/>
      <c r="C75" s="26"/>
      <c r="E75" s="34" t="s">
        <v>109</v>
      </c>
      <c r="F75" s="35">
        <f>SUM(F77+F79+F81)</f>
        <v>0</v>
      </c>
      <c r="G75" s="35">
        <f>SUM(G77+G79+G81)</f>
        <v>0</v>
      </c>
    </row>
    <row r="76" spans="1:9" s="17" customFormat="1" ht="5.0999999999999996" customHeight="1" x14ac:dyDescent="0.25">
      <c r="B76" s="26"/>
      <c r="C76" s="26"/>
      <c r="D76" s="22"/>
      <c r="E76" s="20"/>
      <c r="F76" s="25"/>
      <c r="G76" s="25"/>
    </row>
    <row r="77" spans="1:9" s="17" customFormat="1" ht="12.75" x14ac:dyDescent="0.25">
      <c r="B77" s="25"/>
      <c r="C77" s="25"/>
      <c r="D77" s="24"/>
      <c r="E77" s="20" t="s">
        <v>110</v>
      </c>
      <c r="F77" s="21">
        <f>SUM('[1]ESF (cuentas)'!F75)</f>
        <v>0</v>
      </c>
      <c r="G77" s="21">
        <f>SUM('[1]ESF (cuentas)'!G75)</f>
        <v>0</v>
      </c>
    </row>
    <row r="78" spans="1:9" s="17" customFormat="1" ht="5.0999999999999996" customHeight="1" x14ac:dyDescent="0.25">
      <c r="B78" s="26"/>
      <c r="C78" s="26"/>
      <c r="E78" s="20"/>
      <c r="F78" s="21"/>
      <c r="G78" s="21"/>
    </row>
    <row r="79" spans="1:9" s="17" customFormat="1" ht="12.75" x14ac:dyDescent="0.25">
      <c r="B79" s="25"/>
      <c r="C79" s="25"/>
      <c r="D79" s="24"/>
      <c r="E79" s="20" t="s">
        <v>111</v>
      </c>
      <c r="F79" s="21">
        <f>SUM('[1]ESF (cuentas)'!F77)</f>
        <v>0</v>
      </c>
      <c r="G79" s="21">
        <f>SUM('[1]ESF (cuentas)'!G77)</f>
        <v>0</v>
      </c>
    </row>
    <row r="80" spans="1:9" s="17" customFormat="1" ht="5.0999999999999996" customHeight="1" x14ac:dyDescent="0.25">
      <c r="B80" s="26"/>
      <c r="C80" s="26"/>
      <c r="E80" s="20"/>
      <c r="F80" s="21"/>
      <c r="G80" s="21"/>
    </row>
    <row r="81" spans="2:7" s="17" customFormat="1" ht="12.75" x14ac:dyDescent="0.25">
      <c r="B81" s="26"/>
      <c r="C81" s="26"/>
      <c r="D81" s="24"/>
      <c r="E81" s="20" t="s">
        <v>112</v>
      </c>
      <c r="F81" s="21">
        <f>SUM('[1]ESF (cuentas)'!F79)</f>
        <v>0</v>
      </c>
      <c r="G81" s="21">
        <f>SUM('[1]ESF (cuentas)'!G79)</f>
        <v>0</v>
      </c>
    </row>
    <row r="82" spans="2:7" s="17" customFormat="1" ht="5.0999999999999996" customHeight="1" x14ac:dyDescent="0.25">
      <c r="B82" s="25"/>
      <c r="C82" s="25"/>
      <c r="D82" s="24"/>
      <c r="F82" s="26"/>
      <c r="G82" s="26"/>
    </row>
    <row r="83" spans="2:7" s="17" customFormat="1" ht="12.75" x14ac:dyDescent="0.25">
      <c r="B83" s="25"/>
      <c r="C83" s="25"/>
      <c r="D83" s="22"/>
      <c r="E83" s="34" t="s">
        <v>113</v>
      </c>
      <c r="F83" s="35">
        <f>SUM(F85+F87+F89+F91+F93)</f>
        <v>40372433</v>
      </c>
      <c r="G83" s="35">
        <f>SUM(G85+G87+G89+G91+G93)</f>
        <v>36575859</v>
      </c>
    </row>
    <row r="84" spans="2:7" s="17" customFormat="1" ht="5.0999999999999996" customHeight="1" x14ac:dyDescent="0.25">
      <c r="B84" s="25"/>
      <c r="C84" s="25"/>
      <c r="D84" s="22"/>
      <c r="F84" s="26"/>
      <c r="G84" s="26"/>
    </row>
    <row r="85" spans="2:7" s="17" customFormat="1" ht="12.75" x14ac:dyDescent="0.25">
      <c r="B85" s="25"/>
      <c r="C85" s="25"/>
      <c r="D85" s="24"/>
      <c r="E85" s="20" t="s">
        <v>114</v>
      </c>
      <c r="F85" s="21">
        <f>SUM('[1]ESF (cuentas)'!F83)</f>
        <v>9322023</v>
      </c>
      <c r="G85" s="21">
        <f>SUM('[1]ESF (cuentas)'!G83)</f>
        <v>3766653</v>
      </c>
    </row>
    <row r="86" spans="2:7" s="17" customFormat="1" ht="5.0999999999999996" customHeight="1" x14ac:dyDescent="0.25">
      <c r="B86" s="26"/>
      <c r="C86" s="26"/>
      <c r="E86" s="20"/>
      <c r="F86" s="21"/>
      <c r="G86" s="21"/>
    </row>
    <row r="87" spans="2:7" s="17" customFormat="1" ht="12.75" x14ac:dyDescent="0.25">
      <c r="B87" s="26"/>
      <c r="C87" s="26"/>
      <c r="E87" s="20" t="s">
        <v>115</v>
      </c>
      <c r="F87" s="21">
        <f>SUM('[1]ESF (cuentas)'!F85)</f>
        <v>31050410</v>
      </c>
      <c r="G87" s="21">
        <f>SUM('[1]ESF (cuentas)'!G85)</f>
        <v>32809206</v>
      </c>
    </row>
    <row r="88" spans="2:7" s="17" customFormat="1" ht="5.0999999999999996" customHeight="1" x14ac:dyDescent="0.25">
      <c r="B88" s="26"/>
      <c r="C88" s="26"/>
      <c r="E88" s="20"/>
      <c r="F88" s="21"/>
      <c r="G88" s="21"/>
    </row>
    <row r="89" spans="2:7" s="17" customFormat="1" ht="12.75" x14ac:dyDescent="0.25">
      <c r="B89" s="26"/>
      <c r="C89" s="26"/>
      <c r="E89" s="20" t="s">
        <v>116</v>
      </c>
      <c r="F89" s="21">
        <f>SUM('[1]ESF (cuentas)'!F87)</f>
        <v>0</v>
      </c>
      <c r="G89" s="21">
        <f>SUM('[1]ESF (cuentas)'!G87)</f>
        <v>0</v>
      </c>
    </row>
    <row r="90" spans="2:7" s="17" customFormat="1" ht="5.0999999999999996" customHeight="1" x14ac:dyDescent="0.25">
      <c r="B90" s="26"/>
      <c r="C90" s="26"/>
      <c r="E90" s="20"/>
      <c r="F90" s="21"/>
      <c r="G90" s="21"/>
    </row>
    <row r="91" spans="2:7" s="17" customFormat="1" ht="12.75" x14ac:dyDescent="0.25">
      <c r="B91" s="26"/>
      <c r="C91" s="26"/>
      <c r="E91" s="20" t="s">
        <v>117</v>
      </c>
      <c r="F91" s="21">
        <f>SUM('[1]ESF (cuentas)'!F91)</f>
        <v>0</v>
      </c>
      <c r="G91" s="21">
        <f>SUM('[1]ESF (cuentas)'!G91)</f>
        <v>0</v>
      </c>
    </row>
    <row r="92" spans="2:7" s="17" customFormat="1" ht="5.0999999999999996" customHeight="1" x14ac:dyDescent="0.25">
      <c r="B92" s="26"/>
      <c r="C92" s="26"/>
      <c r="E92" s="20"/>
      <c r="F92" s="21"/>
      <c r="G92" s="21"/>
    </row>
    <row r="93" spans="2:7" s="17" customFormat="1" ht="12.75" x14ac:dyDescent="0.25">
      <c r="B93" s="26"/>
      <c r="C93" s="26"/>
      <c r="E93" s="20" t="s">
        <v>118</v>
      </c>
      <c r="F93" s="21">
        <f>SUM('[1]ESF (cuentas)'!F94)</f>
        <v>0</v>
      </c>
      <c r="G93" s="21">
        <f>SUM('[1]ESF (cuentas)'!G94)</f>
        <v>0</v>
      </c>
    </row>
    <row r="94" spans="2:7" s="17" customFormat="1" ht="5.0999999999999996" customHeight="1" x14ac:dyDescent="0.25">
      <c r="B94" s="26"/>
      <c r="C94" s="26"/>
      <c r="F94" s="26"/>
      <c r="G94" s="26"/>
    </row>
    <row r="95" spans="2:7" s="17" customFormat="1" ht="25.5" x14ac:dyDescent="0.25">
      <c r="B95" s="26"/>
      <c r="C95" s="26"/>
      <c r="E95" s="34" t="s">
        <v>119</v>
      </c>
      <c r="F95" s="35">
        <f>SUM(F97+F99)</f>
        <v>0</v>
      </c>
      <c r="G95" s="35">
        <f>SUM(G97+G99)</f>
        <v>0</v>
      </c>
    </row>
    <row r="96" spans="2:7" s="17" customFormat="1" ht="5.0999999999999996" customHeight="1" x14ac:dyDescent="0.25">
      <c r="B96" s="26"/>
      <c r="C96" s="26"/>
      <c r="F96" s="26"/>
      <c r="G96" s="26"/>
    </row>
    <row r="97" spans="1:8" s="17" customFormat="1" ht="12.75" x14ac:dyDescent="0.25">
      <c r="B97" s="26"/>
      <c r="C97" s="26"/>
      <c r="E97" s="20" t="s">
        <v>120</v>
      </c>
      <c r="F97" s="21">
        <f>SUM('[1]ESF (cuentas)'!F98)</f>
        <v>0</v>
      </c>
      <c r="G97" s="21">
        <f>SUM('[1]ESF (cuentas)'!G98)</f>
        <v>0</v>
      </c>
    </row>
    <row r="98" spans="1:8" s="17" customFormat="1" ht="5.0999999999999996" customHeight="1" x14ac:dyDescent="0.25">
      <c r="B98" s="26"/>
      <c r="C98" s="26"/>
      <c r="E98" s="20"/>
      <c r="F98" s="21"/>
      <c r="G98" s="21"/>
    </row>
    <row r="99" spans="1:8" s="17" customFormat="1" ht="12.75" x14ac:dyDescent="0.25">
      <c r="B99" s="26"/>
      <c r="C99" s="26"/>
      <c r="E99" s="20" t="s">
        <v>121</v>
      </c>
      <c r="F99" s="21">
        <f>SUM('[1]ESF (cuentas)'!F100)</f>
        <v>0</v>
      </c>
      <c r="G99" s="21">
        <f>SUM('[1]ESF (cuentas)'!G100)</f>
        <v>0</v>
      </c>
    </row>
    <row r="100" spans="1:8" s="17" customFormat="1" ht="12.75" x14ac:dyDescent="0.25">
      <c r="B100" s="26"/>
      <c r="C100" s="26"/>
      <c r="F100" s="26"/>
      <c r="G100" s="26"/>
    </row>
    <row r="101" spans="1:8" s="17" customFormat="1" ht="12.75" x14ac:dyDescent="0.25">
      <c r="B101" s="26"/>
      <c r="C101" s="26"/>
      <c r="E101" s="20" t="s">
        <v>122</v>
      </c>
      <c r="F101" s="21">
        <f>SUM(F75+F83+F95)</f>
        <v>40372433</v>
      </c>
      <c r="G101" s="21">
        <f>SUM(G75+G83+G95)</f>
        <v>36575859</v>
      </c>
    </row>
    <row r="102" spans="1:8" s="17" customFormat="1" ht="13.5" thickBot="1" x14ac:dyDescent="0.3">
      <c r="B102" s="26"/>
      <c r="C102" s="26"/>
      <c r="E102" s="20"/>
      <c r="F102" s="29"/>
      <c r="G102" s="29"/>
    </row>
    <row r="103" spans="1:8" s="17" customFormat="1" ht="3" customHeight="1" x14ac:dyDescent="0.25">
      <c r="A103" s="36"/>
      <c r="B103" s="37"/>
      <c r="C103" s="37"/>
      <c r="D103" s="36"/>
      <c r="E103" s="38"/>
      <c r="F103" s="39"/>
      <c r="G103" s="39"/>
    </row>
    <row r="104" spans="1:8" s="17" customFormat="1" ht="12.75" x14ac:dyDescent="0.25">
      <c r="A104" s="40" t="s">
        <v>123</v>
      </c>
      <c r="B104" s="41">
        <f>SUM(B71+B49)</f>
        <v>98282422</v>
      </c>
      <c r="C104" s="41">
        <f>SUM(C71+C49)</f>
        <v>102302520</v>
      </c>
      <c r="D104" s="42"/>
      <c r="E104" s="40" t="s">
        <v>124</v>
      </c>
      <c r="F104" s="41">
        <f>SUM(F101+F71)</f>
        <v>98282422</v>
      </c>
      <c r="G104" s="41">
        <f>SUM(G101+G71)</f>
        <v>102302520</v>
      </c>
    </row>
    <row r="105" spans="1:8" s="3" customFormat="1" ht="15" customHeight="1" x14ac:dyDescent="0.2">
      <c r="A105" s="43" t="s">
        <v>125</v>
      </c>
      <c r="B105" s="13"/>
      <c r="C105" s="13"/>
      <c r="E105" s="12"/>
      <c r="F105" s="13"/>
      <c r="G105" s="13"/>
    </row>
    <row r="106" spans="1:8" s="3" customFormat="1" ht="15" customHeight="1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s="3" customFormat="1" ht="12.75" x14ac:dyDescent="0.2">
      <c r="B108" s="13"/>
      <c r="C108" s="13"/>
      <c r="F108" s="13"/>
      <c r="G108" s="13"/>
    </row>
    <row r="109" spans="1:8" s="3" customFormat="1" ht="12.75" x14ac:dyDescent="0.2">
      <c r="B109" s="13"/>
      <c r="C109" s="13"/>
      <c r="F109" s="13"/>
      <c r="G109" s="13"/>
    </row>
    <row r="110" spans="1:8" x14ac:dyDescent="0.25">
      <c r="H110" s="3"/>
    </row>
    <row r="111" spans="1:8" x14ac:dyDescent="0.25">
      <c r="H111" s="3"/>
    </row>
    <row r="112" spans="1:8" x14ac:dyDescent="0.25">
      <c r="A112" s="44"/>
      <c r="B112" s="44"/>
      <c r="C112" s="44"/>
      <c r="E112" s="44"/>
      <c r="F112" s="44"/>
      <c r="G112" s="44"/>
      <c r="H112" s="3"/>
    </row>
    <row r="113" spans="1:8" x14ac:dyDescent="0.25">
      <c r="A113" s="44"/>
      <c r="B113" s="44"/>
      <c r="C113" s="44"/>
      <c r="E113" s="44"/>
      <c r="F113" s="44"/>
      <c r="G113" s="44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45"/>
      <c r="B117" s="45"/>
      <c r="C117" s="45"/>
      <c r="D117" s="45"/>
      <c r="E117" s="45"/>
      <c r="F117" s="45"/>
      <c r="G117" s="45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  <row r="123" spans="1:8" x14ac:dyDescent="0.25">
      <c r="H123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0866141732283472" right="0.70866141732283472" top="0.74803149606299213" bottom="0.74803149606299213" header="0.31496062992125984" footer="0.31496062992125984"/>
  <pageSetup paperSize="9" scale="4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2024-06-11T16:25:49Z</dcterms:created>
  <dcterms:modified xsi:type="dcterms:W3CDTF">2024-06-11T16:25:50Z</dcterms:modified>
</cp:coreProperties>
</file>