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 DATO_R\Informe Trimestral\2024\1er Trimestre\Información Financiera Carlitos\"/>
    </mc:Choice>
  </mc:AlternateContent>
  <xr:revisionPtr revIDLastSave="0" documentId="8_{D62DDEB7-8063-4076-B1EA-9FCC41DACC55}" xr6:coauthVersionLast="40" xr6:coauthVersionMax="40" xr10:uidLastSave="{00000000-0000-0000-0000-000000000000}"/>
  <bookViews>
    <workbookView xWindow="0" yWindow="0" windowWidth="20490" windowHeight="7245" xr2:uid="{29E6EAAC-A501-49B6-AD4F-7197A9C7DEFE}"/>
  </bookViews>
  <sheets>
    <sheet name="5 EFE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'5 EFE'!$A$1:$E$79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E64" i="1" s="1"/>
  <c r="D65" i="1"/>
  <c r="D64" i="1"/>
  <c r="E59" i="1"/>
  <c r="D59" i="1"/>
  <c r="E58" i="1"/>
  <c r="E70" i="1" s="1"/>
  <c r="D58" i="1"/>
  <c r="D70" i="1" s="1"/>
  <c r="E49" i="1"/>
  <c r="D49" i="1"/>
  <c r="E44" i="1"/>
  <c r="E54" i="1" s="1"/>
  <c r="D44" i="1"/>
  <c r="D54" i="1" s="1"/>
  <c r="E22" i="1"/>
  <c r="D22" i="1"/>
  <c r="E10" i="1"/>
  <c r="E40" i="1" s="1"/>
  <c r="D10" i="1"/>
  <c r="D40" i="1" s="1"/>
  <c r="D72" i="1" l="1"/>
  <c r="E72" i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<sst xmlns="http://schemas.openxmlformats.org/spreadsheetml/2006/main" count="64" uniqueCount="56">
  <si>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</si>
  <si>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EJECUTIVO</t>
  </si>
  <si>
    <t>ESTADO DE FLUJOS DE EFECTIVO CONSOLIDADO</t>
  </si>
  <si>
    <t>DEL 1 DE ENERO AL 31 DE MARZO DE 2024</t>
  </si>
  <si>
    <t>( Cifras en Pesos )</t>
  </si>
  <si>
    <t>CONCEPTO</t>
  </si>
  <si>
    <t>MAR 2024</t>
  </si>
  <si>
    <t>DIC 2023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</si>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</sst>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65">
    <xf numFmtId="0" fontId="0" fillId="0" borderId="0" xfId="0"/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2" fillId="2" borderId="0" xfId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 applyProtection="1">
      <alignment vertical="top"/>
    </xf>
    <xf numFmtId="0" fontId="8" fillId="4" borderId="0" xfId="1" applyNumberFormat="1" applyFont="1" applyFill="1" applyBorder="1" applyAlignment="1" applyProtection="1">
      <alignment vertical="top"/>
    </xf>
    <xf numFmtId="0" fontId="9" fillId="4" borderId="0" xfId="1" applyNumberFormat="1" applyFont="1" applyFill="1" applyBorder="1" applyAlignment="1" applyProtection="1">
      <alignment vertical="top"/>
    </xf>
    <xf numFmtId="164" fontId="10" fillId="4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9" fillId="5" borderId="0" xfId="1" applyFont="1" applyFill="1" applyBorder="1" applyAlignment="1">
      <alignment vertical="top"/>
    </xf>
    <xf numFmtId="164" fontId="9" fillId="5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164" fontId="9" fillId="4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2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horizontal="center" wrapText="1"/>
    </xf>
    <xf numFmtId="0" fontId="3" fillId="0" borderId="0" xfId="1" applyNumberFormat="1" applyFont="1" applyFill="1" applyBorder="1" applyAlignment="1" applyProtection="1">
      <alignment horizontal="center" wrapText="1"/>
    </xf>
    <xf numFmtId="0" fontId="16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8" fillId="4" borderId="3" xfId="1" applyNumberFormat="1" applyFont="1" applyFill="1" applyBorder="1" applyAlignment="1" applyProtection="1">
      <alignment vertical="top"/>
    </xf>
    <xf numFmtId="0" fontId="9" fillId="4" borderId="3" xfId="1" applyNumberFormat="1" applyFont="1" applyFill="1" applyBorder="1" applyAlignment="1" applyProtection="1">
      <alignment vertical="top"/>
    </xf>
    <xf numFmtId="164" fontId="8" fillId="4" borderId="3" xfId="1" applyNumberFormat="1" applyFont="1" applyFill="1" applyBorder="1" applyAlignment="1" applyProtection="1">
      <alignment vertical="top"/>
    </xf>
    <xf numFmtId="0" fontId="8" fillId="4" borderId="4" xfId="1" applyNumberFormat="1" applyFont="1" applyFill="1" applyBorder="1" applyAlignment="1" applyProtection="1">
      <alignment vertical="top"/>
    </xf>
    <xf numFmtId="0" fontId="9" fillId="4" borderId="4" xfId="1" applyNumberFormat="1" applyFont="1" applyFill="1" applyBorder="1" applyAlignment="1" applyProtection="1">
      <alignment vertical="top"/>
    </xf>
    <xf numFmtId="164" fontId="9" fillId="4" borderId="4" xfId="1" applyNumberFormat="1" applyFont="1" applyFill="1" applyBorder="1" applyAlignment="1" applyProtection="1">
      <alignment vertical="top"/>
    </xf>
    <xf numFmtId="0" fontId="8" fillId="4" borderId="5" xfId="1" applyNumberFormat="1" applyFont="1" applyFill="1" applyBorder="1" applyAlignment="1" applyProtection="1">
      <alignment vertical="top"/>
    </xf>
    <xf numFmtId="0" fontId="9" fillId="4" borderId="5" xfId="1" applyNumberFormat="1" applyFont="1" applyFill="1" applyBorder="1" applyAlignment="1" applyProtection="1">
      <alignment vertical="top"/>
    </xf>
    <xf numFmtId="164" fontId="9" fillId="4" borderId="5" xfId="1" applyNumberFormat="1" applyFont="1" applyFill="1" applyBorder="1" applyAlignment="1" applyProtection="1">
      <alignment vertical="top"/>
    </xf>
    <xf numFmtId="0" fontId="11" fillId="0" borderId="6" xfId="1" applyNumberFormat="1" applyFont="1" applyFill="1" applyBorder="1" applyAlignment="1" applyProtection="1">
      <alignment vertical="top"/>
    </xf>
    <xf numFmtId="0" fontId="11" fillId="0" borderId="6" xfId="1" applyFont="1" applyFill="1" applyBorder="1" applyAlignment="1" applyProtection="1">
      <alignment vertical="top"/>
    </xf>
    <xf numFmtId="0" fontId="11" fillId="0" borderId="0" xfId="2" applyFont="1" applyFill="1" applyBorder="1"/>
    <xf numFmtId="0" fontId="17" fillId="0" borderId="0" xfId="2" applyFont="1" applyFill="1" applyBorder="1"/>
    <xf numFmtId="0" fontId="1" fillId="0" borderId="0" xfId="1" applyNumberFormat="1" applyFont="1" applyFill="1" applyBorder="1" applyAlignment="1" applyProtection="1"/>
    <xf numFmtId="4" fontId="1" fillId="0" borderId="0" xfId="1" applyNumberFormat="1" applyFill="1" applyBorder="1" applyAlignment="1" applyProtection="1"/>
    <xf numFmtId="0" fontId="3" fillId="0" borderId="0" xfId="3" applyFill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1" fillId="0" borderId="0" xfId="1"/>
    <xf numFmtId="164" fontId="1" fillId="0" borderId="0" xfId="1" applyNumberFormat="1"/>
    <xf numFmtId="0" fontId="3" fillId="0" borderId="0" xfId="3"/>
    <xf numFmtId="0" fontId="1" fillId="0" borderId="0" xfId="1" applyAlignment="1">
      <alignment horizontal="right"/>
    </xf>
  </cellXfs>
  <cellStyles count="4">
    <cellStyle name="Normal" xfId="0" builtinId="0"/>
    <cellStyle name="Normal 17" xfId="3" xr:uid="{C2C14AC1-1AE0-4A34-9104-CF6D0D5E965D}"/>
    <cellStyle name="Normal 2 2" xfId="2" xr:uid="{2DB39107-90F5-4F30-BD79-3E18CC78E5A4}"/>
    <cellStyle name="Normal 3 2 2 2 3" xfId="1" xr:uid="{195BA7A9-E09B-475F-89FE-BA64660674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JECUTIVO%20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A7656-9C48-45EB-A6D6-2BF4753A3520}">
  <sheetPr>
    <tabColor theme="0" tint="-0.14999847407452621"/>
    <pageSetUpPr fitToPage="1"/>
  </sheetPr>
  <dimension ref="A1:G87"/>
  <sheetViews>
    <sheetView showGridLines="0" tabSelected="1" workbookViewId="0">
      <selection sqref="A1:E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99.7109375" style="3" customWidth="1"/>
    <col min="4" max="5" width="20.7109375" style="3" customWidth="1"/>
    <col min="6" max="6" width="11.42578125" style="58"/>
    <col min="7" max="7" width="11.42578125" style="63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4" t="s">
        <v>1</v>
      </c>
      <c r="B2" s="4"/>
      <c r="C2" s="4"/>
      <c r="D2" s="4"/>
      <c r="E2" s="4"/>
      <c r="F2" s="2"/>
    </row>
    <row r="3" spans="1:6" s="3" customFormat="1" ht="13.5" customHeight="1" x14ac:dyDescent="0.25">
      <c r="A3" s="4" t="s">
        <v>2</v>
      </c>
      <c r="B3" s="4"/>
      <c r="C3" s="4"/>
      <c r="D3" s="4"/>
      <c r="E3" s="4"/>
      <c r="F3" s="2"/>
    </row>
    <row r="4" spans="1:6" s="3" customFormat="1" ht="13.5" customHeight="1" x14ac:dyDescent="0.25">
      <c r="A4" s="5" t="s">
        <v>3</v>
      </c>
      <c r="B4" s="5"/>
      <c r="C4" s="5"/>
      <c r="D4" s="5"/>
      <c r="E4" s="5"/>
      <c r="F4" s="2"/>
    </row>
    <row r="5" spans="1:6" s="3" customFormat="1" ht="13.5" customHeight="1" x14ac:dyDescent="0.25">
      <c r="A5" s="6" t="s">
        <v>4</v>
      </c>
      <c r="B5" s="6"/>
      <c r="C5" s="6"/>
      <c r="D5" s="6"/>
      <c r="E5" s="6"/>
      <c r="F5" s="2"/>
    </row>
    <row r="6" spans="1:6" s="11" customFormat="1" ht="18.75" customHeight="1" x14ac:dyDescent="0.25">
      <c r="A6" s="7" t="s">
        <v>5</v>
      </c>
      <c r="B6" s="8"/>
      <c r="C6" s="8"/>
      <c r="D6" s="9" t="s">
        <v>6</v>
      </c>
      <c r="E6" s="9" t="s">
        <v>7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8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9</v>
      </c>
      <c r="C10" s="18"/>
      <c r="D10" s="19">
        <f>SUM(D11:D20)</f>
        <v>33054508357</v>
      </c>
      <c r="E10" s="19">
        <f>SUM(E11:E20)</f>
        <v>136659306750</v>
      </c>
    </row>
    <row r="11" spans="1:6" s="2" customFormat="1" ht="12.75" x14ac:dyDescent="0.2">
      <c r="A11" s="20"/>
      <c r="B11" s="20"/>
      <c r="C11" s="20" t="s">
        <v>10</v>
      </c>
      <c r="D11" s="21">
        <v>899839094</v>
      </c>
      <c r="E11" s="21">
        <v>5350733386</v>
      </c>
    </row>
    <row r="12" spans="1:6" s="2" customFormat="1" ht="12.75" x14ac:dyDescent="0.2">
      <c r="A12" s="20"/>
      <c r="B12" s="20"/>
      <c r="C12" s="20" t="s">
        <v>11</v>
      </c>
      <c r="D12" s="21">
        <v>0</v>
      </c>
      <c r="E12" s="21">
        <v>3081176058</v>
      </c>
    </row>
    <row r="13" spans="1:6" s="2" customFormat="1" ht="12.75" customHeight="1" x14ac:dyDescent="0.2">
      <c r="A13" s="20"/>
      <c r="B13" s="20"/>
      <c r="C13" s="20" t="s">
        <v>12</v>
      </c>
      <c r="D13" s="21">
        <v>0</v>
      </c>
      <c r="E13" s="21">
        <v>0</v>
      </c>
    </row>
    <row r="14" spans="1:6" s="2" customFormat="1" ht="12.75" x14ac:dyDescent="0.2">
      <c r="A14" s="20"/>
      <c r="B14" s="20"/>
      <c r="C14" s="20" t="s">
        <v>13</v>
      </c>
      <c r="D14" s="21">
        <v>755539799</v>
      </c>
      <c r="E14" s="21">
        <v>1982432900</v>
      </c>
    </row>
    <row r="15" spans="1:6" s="2" customFormat="1" ht="12.75" x14ac:dyDescent="0.2">
      <c r="A15" s="20"/>
      <c r="B15" s="20"/>
      <c r="C15" s="20" t="s">
        <v>14</v>
      </c>
      <c r="D15" s="21">
        <v>292986668</v>
      </c>
      <c r="E15" s="21">
        <v>1298375230</v>
      </c>
    </row>
    <row r="16" spans="1:6" s="2" customFormat="1" ht="12.75" x14ac:dyDescent="0.2">
      <c r="A16" s="20"/>
      <c r="B16" s="20"/>
      <c r="C16" s="20" t="s">
        <v>15</v>
      </c>
      <c r="D16" s="21">
        <v>115885308</v>
      </c>
      <c r="E16" s="21">
        <v>4814392236</v>
      </c>
    </row>
    <row r="17" spans="1:7" s="2" customFormat="1" ht="12.75" x14ac:dyDescent="0.2">
      <c r="A17" s="20"/>
      <c r="B17" s="20"/>
      <c r="C17" s="20" t="s">
        <v>16</v>
      </c>
      <c r="D17" s="21">
        <v>25861920</v>
      </c>
      <c r="E17" s="21">
        <v>255486829</v>
      </c>
    </row>
    <row r="18" spans="1:7" s="2" customFormat="1" ht="12" customHeight="1" x14ac:dyDescent="0.2">
      <c r="A18" s="22"/>
      <c r="B18" s="22"/>
      <c r="C18" s="23" t="s">
        <v>17</v>
      </c>
      <c r="D18" s="21">
        <v>29698358162</v>
      </c>
      <c r="E18" s="24">
        <v>108298692951</v>
      </c>
    </row>
    <row r="19" spans="1:7" s="2" customFormat="1" ht="12.75" x14ac:dyDescent="0.2">
      <c r="A19" s="22"/>
      <c r="B19" s="22"/>
      <c r="C19" s="25" t="s">
        <v>18</v>
      </c>
      <c r="D19" s="21">
        <v>1266003174</v>
      </c>
      <c r="E19" s="24">
        <v>11577756788</v>
      </c>
    </row>
    <row r="20" spans="1:7" s="27" customFormat="1" ht="12.75" x14ac:dyDescent="0.2">
      <c r="A20" s="22"/>
      <c r="B20" s="22"/>
      <c r="C20" s="25" t="s">
        <v>19</v>
      </c>
      <c r="D20" s="26">
        <v>34232</v>
      </c>
      <c r="E20" s="26">
        <v>260372</v>
      </c>
    </row>
    <row r="21" spans="1:7" s="2" customFormat="1" ht="5.25" customHeight="1" x14ac:dyDescent="0.2">
      <c r="A21" s="28"/>
      <c r="B21" s="28"/>
      <c r="C21" s="28"/>
      <c r="D21" s="21"/>
      <c r="E21" s="21"/>
    </row>
    <row r="22" spans="1:7" s="2" customFormat="1" ht="12.75" x14ac:dyDescent="0.2">
      <c r="A22" s="18"/>
      <c r="B22" s="18" t="s">
        <v>20</v>
      </c>
      <c r="C22" s="18"/>
      <c r="D22" s="19">
        <f>SUM(D23:D38)</f>
        <v>18360725586</v>
      </c>
      <c r="E22" s="19">
        <f>SUM(E23:E38)</f>
        <v>79608293149</v>
      </c>
    </row>
    <row r="23" spans="1:7" s="10" customFormat="1" ht="12.75" x14ac:dyDescent="0.25">
      <c r="A23" s="22"/>
      <c r="B23" s="22"/>
      <c r="C23" s="25" t="s">
        <v>21</v>
      </c>
      <c r="D23" s="24">
        <v>8357911742</v>
      </c>
      <c r="E23" s="24">
        <v>38391178106</v>
      </c>
    </row>
    <row r="24" spans="1:7" s="10" customFormat="1" ht="12.75" x14ac:dyDescent="0.25">
      <c r="A24" s="22"/>
      <c r="B24" s="22"/>
      <c r="C24" s="25" t="s">
        <v>22</v>
      </c>
      <c r="D24" s="24">
        <v>75938485</v>
      </c>
      <c r="E24" s="24">
        <v>1717757354</v>
      </c>
    </row>
    <row r="25" spans="1:7" s="10" customFormat="1" ht="12.75" x14ac:dyDescent="0.25">
      <c r="A25" s="22"/>
      <c r="B25" s="22"/>
      <c r="C25" s="25" t="s">
        <v>23</v>
      </c>
      <c r="D25" s="24">
        <v>304696376</v>
      </c>
      <c r="E25" s="24">
        <v>2742274742</v>
      </c>
    </row>
    <row r="26" spans="1:7" s="2" customFormat="1" ht="12.75" x14ac:dyDescent="0.2">
      <c r="A26" s="29"/>
      <c r="B26" s="29"/>
      <c r="C26" s="25" t="s">
        <v>24</v>
      </c>
      <c r="D26" s="26">
        <v>246631</v>
      </c>
      <c r="E26" s="26">
        <v>1529765</v>
      </c>
    </row>
    <row r="27" spans="1:7" s="2" customFormat="1" ht="12.75" x14ac:dyDescent="0.2">
      <c r="A27" s="29"/>
      <c r="B27" s="29"/>
      <c r="C27" s="25" t="s">
        <v>25</v>
      </c>
      <c r="D27" s="26">
        <v>83185138</v>
      </c>
      <c r="E27" s="26">
        <v>601289201</v>
      </c>
    </row>
    <row r="28" spans="1:7" s="2" customFormat="1" ht="12.75" x14ac:dyDescent="0.2">
      <c r="A28" s="29"/>
      <c r="B28" s="29"/>
      <c r="C28" s="25" t="s">
        <v>26</v>
      </c>
      <c r="D28" s="26">
        <v>41543066</v>
      </c>
      <c r="E28" s="26">
        <v>294535934</v>
      </c>
    </row>
    <row r="29" spans="1:7" s="2" customFormat="1" ht="12.75" x14ac:dyDescent="0.2">
      <c r="A29" s="29"/>
      <c r="B29" s="29"/>
      <c r="C29" s="25" t="s">
        <v>27</v>
      </c>
      <c r="D29" s="26">
        <v>43893555</v>
      </c>
      <c r="E29" s="26">
        <v>794521794</v>
      </c>
    </row>
    <row r="30" spans="1:7" s="2" customFormat="1" ht="12.75" x14ac:dyDescent="0.2">
      <c r="A30" s="29"/>
      <c r="B30" s="29"/>
      <c r="C30" s="25" t="s">
        <v>28</v>
      </c>
      <c r="D30" s="26">
        <v>0</v>
      </c>
      <c r="E30" s="26">
        <v>7297065</v>
      </c>
      <c r="G30" s="30"/>
    </row>
    <row r="31" spans="1:7" s="2" customFormat="1" ht="12.75" x14ac:dyDescent="0.2">
      <c r="A31" s="29"/>
      <c r="B31" s="29"/>
      <c r="C31" s="31" t="s">
        <v>29</v>
      </c>
      <c r="D31" s="26">
        <v>1073238</v>
      </c>
      <c r="E31" s="26">
        <v>30501533</v>
      </c>
      <c r="G31" s="30"/>
    </row>
    <row r="32" spans="1:7" s="2" customFormat="1" ht="12.75" customHeight="1" x14ac:dyDescent="0.2">
      <c r="A32" s="29"/>
      <c r="B32" s="29"/>
      <c r="C32" s="31" t="s">
        <v>30</v>
      </c>
      <c r="D32" s="26">
        <v>0</v>
      </c>
      <c r="E32" s="26">
        <v>0</v>
      </c>
      <c r="G32" s="30"/>
    </row>
    <row r="33" spans="1:7" s="2" customFormat="1" ht="12.75" customHeight="1" x14ac:dyDescent="0.2">
      <c r="A33" s="29"/>
      <c r="B33" s="29"/>
      <c r="C33" s="31" t="s">
        <v>31</v>
      </c>
      <c r="D33" s="26">
        <v>0</v>
      </c>
      <c r="E33" s="26">
        <v>0</v>
      </c>
      <c r="G33" s="30"/>
    </row>
    <row r="34" spans="1:7" s="2" customFormat="1" ht="12.75" customHeight="1" x14ac:dyDescent="0.2">
      <c r="A34" s="29"/>
      <c r="B34" s="29"/>
      <c r="C34" s="31" t="s">
        <v>32</v>
      </c>
      <c r="D34" s="26">
        <v>0</v>
      </c>
      <c r="E34" s="26">
        <v>0</v>
      </c>
      <c r="G34" s="30"/>
    </row>
    <row r="35" spans="1:7" s="2" customFormat="1" ht="12.75" x14ac:dyDescent="0.2">
      <c r="A35" s="29"/>
      <c r="B35" s="29"/>
      <c r="C35" s="25" t="s">
        <v>33</v>
      </c>
      <c r="D35" s="26">
        <v>2781563570</v>
      </c>
      <c r="E35" s="26">
        <v>9676359533</v>
      </c>
    </row>
    <row r="36" spans="1:7" s="2" customFormat="1" ht="12.75" x14ac:dyDescent="0.2">
      <c r="A36" s="29"/>
      <c r="B36" s="29"/>
      <c r="C36" s="25" t="s">
        <v>34</v>
      </c>
      <c r="D36" s="26">
        <v>6216388377</v>
      </c>
      <c r="E36" s="26">
        <v>20155987756</v>
      </c>
    </row>
    <row r="37" spans="1:7" s="2" customFormat="1" ht="12.75" customHeight="1" x14ac:dyDescent="0.2">
      <c r="A37" s="29"/>
      <c r="B37" s="29"/>
      <c r="C37" s="25" t="s">
        <v>35</v>
      </c>
      <c r="D37" s="26">
        <v>0</v>
      </c>
      <c r="E37" s="26">
        <v>0</v>
      </c>
    </row>
    <row r="38" spans="1:7" s="2" customFormat="1" ht="12.75" x14ac:dyDescent="0.2">
      <c r="A38" s="32"/>
      <c r="B38" s="32"/>
      <c r="C38" s="33" t="s">
        <v>36</v>
      </c>
      <c r="D38" s="26">
        <v>454285408</v>
      </c>
      <c r="E38" s="26">
        <v>5195060366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37</v>
      </c>
      <c r="B40" s="15"/>
      <c r="C40" s="15"/>
      <c r="D40" s="34">
        <f>SUM(D10-D22)</f>
        <v>14693782771</v>
      </c>
      <c r="E40" s="34">
        <f>SUM(E10-E22)</f>
        <v>57051013601</v>
      </c>
      <c r="F40" s="35"/>
      <c r="G40" s="36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38</v>
      </c>
      <c r="B42" s="15"/>
      <c r="C42" s="15"/>
      <c r="D42" s="16"/>
      <c r="E42" s="16"/>
    </row>
    <row r="43" spans="1:7" s="3" customFormat="1" ht="5.0999999999999996" customHeight="1" x14ac:dyDescent="0.25">
      <c r="A43" s="17"/>
      <c r="B43" s="17"/>
      <c r="C43" s="17"/>
      <c r="D43" s="13"/>
      <c r="E43" s="13"/>
      <c r="F43" s="2"/>
    </row>
    <row r="44" spans="1:7" s="2" customFormat="1" ht="12.75" x14ac:dyDescent="0.2">
      <c r="A44" s="18"/>
      <c r="B44" s="18" t="s">
        <v>9</v>
      </c>
      <c r="C44" s="18"/>
      <c r="D44" s="19">
        <f>SUM(D45:D47)</f>
        <v>46143804346</v>
      </c>
      <c r="E44" s="19">
        <f>SUM(E45:E47)</f>
        <v>8431913223</v>
      </c>
    </row>
    <row r="45" spans="1:7" s="2" customFormat="1" ht="12.75" x14ac:dyDescent="0.2">
      <c r="A45" s="37"/>
      <c r="B45" s="37"/>
      <c r="C45" s="37" t="s">
        <v>39</v>
      </c>
      <c r="D45" s="26">
        <v>0</v>
      </c>
      <c r="E45" s="21">
        <v>1445239</v>
      </c>
      <c r="F45" s="38"/>
      <c r="G45" s="38"/>
    </row>
    <row r="46" spans="1:7" s="2" customFormat="1" ht="12.75" x14ac:dyDescent="0.2">
      <c r="A46" s="37"/>
      <c r="B46" s="37"/>
      <c r="C46" s="37" t="s">
        <v>40</v>
      </c>
      <c r="D46" s="26">
        <v>3697891</v>
      </c>
      <c r="E46" s="26">
        <v>30790078</v>
      </c>
      <c r="F46" s="39"/>
      <c r="G46" s="39"/>
    </row>
    <row r="47" spans="1:7" s="2" customFormat="1" ht="12.75" x14ac:dyDescent="0.2">
      <c r="A47" s="37"/>
      <c r="B47" s="37"/>
      <c r="C47" s="37" t="s">
        <v>41</v>
      </c>
      <c r="D47" s="26">
        <v>46140106455</v>
      </c>
      <c r="E47" s="26">
        <v>8399677906</v>
      </c>
      <c r="F47" s="38"/>
      <c r="G47" s="38"/>
    </row>
    <row r="48" spans="1:7" s="2" customFormat="1" ht="5.0999999999999996" customHeight="1" x14ac:dyDescent="0.2">
      <c r="A48" s="29"/>
      <c r="B48" s="29"/>
      <c r="C48" s="29"/>
      <c r="D48" s="21"/>
      <c r="E48" s="21"/>
    </row>
    <row r="49" spans="1:7" s="2" customFormat="1" ht="12.75" x14ac:dyDescent="0.2">
      <c r="A49" s="18"/>
      <c r="B49" s="18" t="s">
        <v>20</v>
      </c>
      <c r="C49" s="18"/>
      <c r="D49" s="19">
        <f>SUM(D50:D52)</f>
        <v>57678379929</v>
      </c>
      <c r="E49" s="19">
        <f>SUM(E50:E52)</f>
        <v>62322409590</v>
      </c>
    </row>
    <row r="50" spans="1:7" s="2" customFormat="1" ht="12.75" x14ac:dyDescent="0.2">
      <c r="A50" s="37"/>
      <c r="B50" s="37"/>
      <c r="C50" s="37" t="s">
        <v>39</v>
      </c>
      <c r="D50" s="26">
        <v>132826575</v>
      </c>
      <c r="E50" s="26">
        <v>3857990933</v>
      </c>
    </row>
    <row r="51" spans="1:7" s="2" customFormat="1" ht="12.75" x14ac:dyDescent="0.2">
      <c r="A51" s="37"/>
      <c r="B51" s="37"/>
      <c r="C51" s="37" t="s">
        <v>40</v>
      </c>
      <c r="D51" s="26">
        <v>48638792</v>
      </c>
      <c r="E51" s="26">
        <v>341594868</v>
      </c>
    </row>
    <row r="52" spans="1:7" s="2" customFormat="1" ht="12.75" x14ac:dyDescent="0.2">
      <c r="A52" s="37"/>
      <c r="B52" s="37"/>
      <c r="C52" s="37" t="s">
        <v>42</v>
      </c>
      <c r="D52" s="26">
        <v>57496914562</v>
      </c>
      <c r="E52" s="26">
        <v>58122823789</v>
      </c>
    </row>
    <row r="53" spans="1:7" s="3" customFormat="1" ht="5.0999999999999996" customHeight="1" x14ac:dyDescent="0.25">
      <c r="A53" s="40"/>
      <c r="B53" s="40"/>
      <c r="C53" s="40"/>
      <c r="D53" s="41"/>
      <c r="E53" s="41"/>
      <c r="F53" s="2"/>
    </row>
    <row r="54" spans="1:7" s="3" customFormat="1" x14ac:dyDescent="0.25">
      <c r="A54" s="14" t="s">
        <v>43</v>
      </c>
      <c r="B54" s="15"/>
      <c r="C54" s="15"/>
      <c r="D54" s="34">
        <f>SUM(D44-D49)</f>
        <v>-11534575583</v>
      </c>
      <c r="E54" s="34">
        <f>SUM(E44-E49)</f>
        <v>-53890496367</v>
      </c>
      <c r="F54" s="35"/>
      <c r="G54" s="36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44</v>
      </c>
      <c r="B56" s="15"/>
      <c r="C56" s="15"/>
      <c r="D56" s="16"/>
      <c r="E56" s="16"/>
    </row>
    <row r="57" spans="1:7" s="3" customFormat="1" ht="5.0999999999999996" customHeight="1" x14ac:dyDescent="0.25">
      <c r="A57" s="17"/>
      <c r="B57" s="17"/>
      <c r="C57" s="17"/>
      <c r="D57" s="13"/>
      <c r="E57" s="13"/>
      <c r="F57" s="2"/>
    </row>
    <row r="58" spans="1:7" s="2" customFormat="1" ht="12.75" x14ac:dyDescent="0.2">
      <c r="A58" s="18"/>
      <c r="B58" s="18" t="s">
        <v>9</v>
      </c>
      <c r="C58" s="18"/>
      <c r="D58" s="19">
        <f>SUM(D60:D62)</f>
        <v>241666022</v>
      </c>
      <c r="E58" s="19">
        <f>SUM(E60:E62)</f>
        <v>828207308</v>
      </c>
    </row>
    <row r="59" spans="1:7" s="2" customFormat="1" ht="12.75" x14ac:dyDescent="0.2">
      <c r="B59" s="37"/>
      <c r="C59" s="37" t="s">
        <v>45</v>
      </c>
      <c r="D59" s="42">
        <f>SUM(D60)</f>
        <v>-80674633</v>
      </c>
      <c r="E59" s="42">
        <f>SUM(E60:E60)</f>
        <v>-333971414</v>
      </c>
    </row>
    <row r="60" spans="1:7" s="2" customFormat="1" ht="12.75" x14ac:dyDescent="0.2">
      <c r="B60" s="28"/>
      <c r="C60" s="37" t="s">
        <v>46</v>
      </c>
      <c r="D60" s="26">
        <v>-80674633</v>
      </c>
      <c r="E60" s="26">
        <v>-333971414</v>
      </c>
    </row>
    <row r="61" spans="1:7" s="2" customFormat="1" ht="12.75" x14ac:dyDescent="0.2">
      <c r="B61" s="28"/>
      <c r="C61" s="37" t="s">
        <v>47</v>
      </c>
      <c r="D61" s="26">
        <v>0</v>
      </c>
      <c r="E61" s="26">
        <v>0</v>
      </c>
    </row>
    <row r="62" spans="1:7" s="2" customFormat="1" ht="12.75" x14ac:dyDescent="0.2">
      <c r="B62" s="37"/>
      <c r="C62" s="37" t="s">
        <v>48</v>
      </c>
      <c r="D62" s="26">
        <v>322340655</v>
      </c>
      <c r="E62" s="26">
        <v>1162178722</v>
      </c>
    </row>
    <row r="63" spans="1:7" s="2" customFormat="1" ht="5.0999999999999996" customHeight="1" x14ac:dyDescent="0.2">
      <c r="B63" s="28"/>
      <c r="C63" s="28"/>
      <c r="D63" s="21"/>
      <c r="E63" s="21"/>
    </row>
    <row r="64" spans="1:7" s="2" customFormat="1" ht="12.75" x14ac:dyDescent="0.2">
      <c r="A64" s="18"/>
      <c r="B64" s="18" t="s">
        <v>20</v>
      </c>
      <c r="C64" s="18"/>
      <c r="D64" s="19">
        <f>SUM(D66:D68)</f>
        <v>1769100807</v>
      </c>
      <c r="E64" s="19">
        <f>E65+E68</f>
        <v>1709942074</v>
      </c>
    </row>
    <row r="65" spans="1:7" s="2" customFormat="1" ht="12.75" x14ac:dyDescent="0.2">
      <c r="A65" s="37"/>
      <c r="C65" s="37" t="s">
        <v>49</v>
      </c>
      <c r="D65" s="42">
        <f>SUM(D66:D66)</f>
        <v>338194837</v>
      </c>
      <c r="E65" s="42">
        <f>SUM(E66:E66)</f>
        <v>1576112222</v>
      </c>
    </row>
    <row r="66" spans="1:7" s="2" customFormat="1" ht="12.75" x14ac:dyDescent="0.2">
      <c r="A66" s="28"/>
      <c r="B66" s="28"/>
      <c r="C66" s="37" t="s">
        <v>46</v>
      </c>
      <c r="D66" s="26">
        <v>338194837</v>
      </c>
      <c r="E66" s="26">
        <v>1576112222</v>
      </c>
    </row>
    <row r="67" spans="1:7" s="2" customFormat="1" ht="12.75" x14ac:dyDescent="0.2">
      <c r="B67" s="28"/>
      <c r="C67" s="37" t="s">
        <v>47</v>
      </c>
      <c r="D67" s="26">
        <v>0</v>
      </c>
      <c r="E67" s="26">
        <v>0</v>
      </c>
    </row>
    <row r="68" spans="1:7" s="2" customFormat="1" ht="12.75" x14ac:dyDescent="0.2">
      <c r="A68" s="37"/>
      <c r="B68" s="37"/>
      <c r="C68" s="37" t="s">
        <v>50</v>
      </c>
      <c r="D68" s="26">
        <v>1430905970</v>
      </c>
      <c r="E68" s="26">
        <v>133829852</v>
      </c>
    </row>
    <row r="69" spans="1:7" s="3" customFormat="1" ht="5.0999999999999996" customHeight="1" x14ac:dyDescent="0.25">
      <c r="A69" s="17"/>
      <c r="B69" s="17"/>
      <c r="C69" s="17"/>
      <c r="D69" s="13"/>
      <c r="E69" s="13"/>
      <c r="F69" s="2"/>
    </row>
    <row r="70" spans="1:7" s="3" customFormat="1" x14ac:dyDescent="0.25">
      <c r="A70" s="14" t="s">
        <v>51</v>
      </c>
      <c r="B70" s="15"/>
      <c r="C70" s="15"/>
      <c r="D70" s="34">
        <f>D58-D64</f>
        <v>-1527434785</v>
      </c>
      <c r="E70" s="34">
        <f>E58-E64</f>
        <v>-881734766</v>
      </c>
      <c r="F70" s="35"/>
      <c r="G70" s="36"/>
    </row>
    <row r="71" spans="1:7" s="2" customFormat="1" ht="12.75" x14ac:dyDescent="0.2">
      <c r="A71" s="28"/>
      <c r="B71" s="28"/>
      <c r="C71" s="28"/>
      <c r="D71" s="21"/>
      <c r="E71" s="21"/>
    </row>
    <row r="72" spans="1:7" s="3" customFormat="1" ht="15.75" thickBot="1" x14ac:dyDescent="0.3">
      <c r="A72" s="43" t="s">
        <v>52</v>
      </c>
      <c r="B72" s="44"/>
      <c r="C72" s="44"/>
      <c r="D72" s="45">
        <f>D40+D54+D70</f>
        <v>1631772403</v>
      </c>
      <c r="E72" s="45">
        <f>E40+E54+E70</f>
        <v>2278782468</v>
      </c>
      <c r="F72" s="2"/>
    </row>
    <row r="73" spans="1:7" s="2" customFormat="1" ht="15.75" thickBot="1" x14ac:dyDescent="0.25">
      <c r="A73" s="46" t="s">
        <v>53</v>
      </c>
      <c r="B73" s="47"/>
      <c r="C73" s="47"/>
      <c r="D73" s="48">
        <v>13554890755</v>
      </c>
      <c r="E73" s="48">
        <v>11276108287</v>
      </c>
    </row>
    <row r="74" spans="1:7" s="2" customFormat="1" x14ac:dyDescent="0.2">
      <c r="A74" s="49" t="s">
        <v>54</v>
      </c>
      <c r="B74" s="50"/>
      <c r="C74" s="50"/>
      <c r="D74" s="51">
        <v>15186663158</v>
      </c>
      <c r="E74" s="51">
        <v>13554890755</v>
      </c>
    </row>
    <row r="75" spans="1:7" s="3" customFormat="1" ht="4.5" customHeight="1" x14ac:dyDescent="0.25">
      <c r="A75" s="52"/>
      <c r="B75" s="52"/>
      <c r="C75" s="52"/>
      <c r="D75" s="53"/>
      <c r="E75" s="53"/>
      <c r="F75" s="2"/>
    </row>
    <row r="76" spans="1:7" s="3" customFormat="1" ht="12.75" customHeight="1" x14ac:dyDescent="0.25">
      <c r="A76" s="54" t="s">
        <v>55</v>
      </c>
      <c r="B76" s="55"/>
      <c r="C76" s="55"/>
      <c r="D76" s="56"/>
      <c r="E76" s="56"/>
      <c r="F76" s="2"/>
    </row>
    <row r="77" spans="1:7" s="3" customFormat="1" ht="5.0999999999999996" customHeight="1" x14ac:dyDescent="0.25">
      <c r="A77" s="17"/>
      <c r="B77" s="17"/>
      <c r="C77" s="17"/>
      <c r="D77" s="13"/>
      <c r="E77" s="13"/>
      <c r="F77" s="2"/>
    </row>
    <row r="78" spans="1:7" s="58" customFormat="1" x14ac:dyDescent="0.25">
      <c r="A78" s="3"/>
      <c r="B78" s="3"/>
      <c r="C78" s="3"/>
      <c r="D78" s="57"/>
      <c r="E78" s="57"/>
      <c r="F78" s="2"/>
      <c r="G78" s="3"/>
    </row>
    <row r="79" spans="1:7" s="58" customFormat="1" x14ac:dyDescent="0.25">
      <c r="A79" s="3"/>
      <c r="B79" s="3"/>
      <c r="C79" s="59"/>
      <c r="D79" s="60"/>
      <c r="E79" s="60"/>
      <c r="F79" s="2"/>
      <c r="G79" s="3"/>
    </row>
    <row r="80" spans="1:7" x14ac:dyDescent="0.25">
      <c r="C80" s="61"/>
      <c r="D80" s="62"/>
      <c r="E80" s="62"/>
    </row>
    <row r="81" spans="3:5" x14ac:dyDescent="0.25">
      <c r="C81" s="61"/>
      <c r="D81" s="62"/>
      <c r="E81" s="62"/>
    </row>
    <row r="82" spans="3:5" x14ac:dyDescent="0.25">
      <c r="C82" s="61"/>
      <c r="D82" s="62"/>
      <c r="E82" s="62"/>
    </row>
    <row r="83" spans="3:5" x14ac:dyDescent="0.25">
      <c r="C83" s="64"/>
      <c r="D83" s="62"/>
      <c r="E83" s="62"/>
    </row>
    <row r="84" spans="3:5" x14ac:dyDescent="0.25">
      <c r="C84" s="64"/>
      <c r="D84" s="62"/>
      <c r="E84" s="62"/>
    </row>
    <row r="85" spans="3:5" x14ac:dyDescent="0.25">
      <c r="C85" s="64"/>
      <c r="D85" s="62"/>
      <c r="E85" s="62"/>
    </row>
    <row r="86" spans="3:5" x14ac:dyDescent="0.25">
      <c r="C86" s="64"/>
      <c r="D86" s="62"/>
      <c r="E86" s="62"/>
    </row>
    <row r="87" spans="3:5" x14ac:dyDescent="0.25">
      <c r="D87" s="62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2024-06-04T19:03:23Z</dcterms:created>
  <dcterms:modified xsi:type="dcterms:W3CDTF">2024-06-04T19:03:23Z</dcterms:modified>
</cp:coreProperties>
</file>