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ACAFCD2F-F6EE-4EFC-A1BD-7639B5069AC3}" xr6:coauthVersionLast="40" xr6:coauthVersionMax="40" xr10:uidLastSave="{00000000-0000-0000-0000-000000000000}"/>
  <bookViews>
    <workbookView xWindow="0" yWindow="0" windowWidth="25200" windowHeight="11775" xr2:uid="{F837F219-6C4D-4CD0-9D17-4628B8273ED8}"/>
  </bookViews>
  <sheets>
    <sheet name="32 LDF-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1" l="1"/>
  <c r="I174" i="1" s="1"/>
  <c r="F173" i="1"/>
  <c r="F172" i="1"/>
  <c r="F171" i="1"/>
  <c r="F170" i="1"/>
  <c r="F169" i="1"/>
  <c r="I169" i="1" s="1"/>
  <c r="F168" i="1"/>
  <c r="I168" i="1" s="1"/>
  <c r="I167" i="1" s="1"/>
  <c r="H167" i="1"/>
  <c r="G167" i="1"/>
  <c r="F167" i="1"/>
  <c r="E167" i="1"/>
  <c r="D167" i="1"/>
  <c r="F165" i="1"/>
  <c r="I165" i="1" s="1"/>
  <c r="F164" i="1"/>
  <c r="I164" i="1" s="1"/>
  <c r="I162" i="1" s="1"/>
  <c r="F163" i="1"/>
  <c r="H162" i="1"/>
  <c r="G162" i="1"/>
  <c r="E162" i="1"/>
  <c r="D162" i="1"/>
  <c r="F160" i="1"/>
  <c r="I160" i="1" s="1"/>
  <c r="F159" i="1"/>
  <c r="F158" i="1"/>
  <c r="F157" i="1"/>
  <c r="I157" i="1" s="1"/>
  <c r="F156" i="1"/>
  <c r="F152" i="1" s="1"/>
  <c r="F155" i="1"/>
  <c r="F154" i="1"/>
  <c r="F153" i="1"/>
  <c r="H152" i="1"/>
  <c r="G152" i="1"/>
  <c r="E152" i="1"/>
  <c r="D152" i="1"/>
  <c r="F150" i="1"/>
  <c r="I150" i="1" s="1"/>
  <c r="I149" i="1"/>
  <c r="F149" i="1"/>
  <c r="F148" i="1"/>
  <c r="I148" i="1" s="1"/>
  <c r="H147" i="1"/>
  <c r="G147" i="1"/>
  <c r="F147" i="1"/>
  <c r="E147" i="1"/>
  <c r="D147" i="1"/>
  <c r="F145" i="1"/>
  <c r="I145" i="1" s="1"/>
  <c r="I144" i="1"/>
  <c r="F144" i="1"/>
  <c r="F143" i="1"/>
  <c r="I143" i="1" s="1"/>
  <c r="I142" i="1"/>
  <c r="F142" i="1"/>
  <c r="F141" i="1"/>
  <c r="I141" i="1" s="1"/>
  <c r="I140" i="1"/>
  <c r="F140" i="1"/>
  <c r="F139" i="1"/>
  <c r="I139" i="1" s="1"/>
  <c r="I138" i="1"/>
  <c r="F138" i="1"/>
  <c r="F137" i="1"/>
  <c r="I137" i="1" s="1"/>
  <c r="H136" i="1"/>
  <c r="G136" i="1"/>
  <c r="F136" i="1"/>
  <c r="E136" i="1"/>
  <c r="D136" i="1"/>
  <c r="F134" i="1"/>
  <c r="F133" i="1"/>
  <c r="F132" i="1"/>
  <c r="F125" i="1" s="1"/>
  <c r="F131" i="1"/>
  <c r="F130" i="1"/>
  <c r="I130" i="1" s="1"/>
  <c r="I129" i="1"/>
  <c r="F129" i="1"/>
  <c r="F128" i="1"/>
  <c r="I128" i="1" s="1"/>
  <c r="I127" i="1"/>
  <c r="F127" i="1"/>
  <c r="F126" i="1"/>
  <c r="I126" i="1" s="1"/>
  <c r="I125" i="1" s="1"/>
  <c r="H125" i="1"/>
  <c r="G125" i="1"/>
  <c r="E125" i="1"/>
  <c r="D125" i="1"/>
  <c r="F123" i="1"/>
  <c r="I123" i="1" s="1"/>
  <c r="I122" i="1"/>
  <c r="F122" i="1"/>
  <c r="F121" i="1"/>
  <c r="I121" i="1" s="1"/>
  <c r="I120" i="1"/>
  <c r="F120" i="1"/>
  <c r="F119" i="1"/>
  <c r="I119" i="1" s="1"/>
  <c r="I118" i="1"/>
  <c r="F118" i="1"/>
  <c r="F117" i="1"/>
  <c r="I117" i="1" s="1"/>
  <c r="I116" i="1"/>
  <c r="F116" i="1"/>
  <c r="F115" i="1"/>
  <c r="I115" i="1" s="1"/>
  <c r="H114" i="1"/>
  <c r="G114" i="1"/>
  <c r="F114" i="1"/>
  <c r="E114" i="1"/>
  <c r="D114" i="1"/>
  <c r="F112" i="1"/>
  <c r="I112" i="1" s="1"/>
  <c r="I111" i="1"/>
  <c r="F111" i="1"/>
  <c r="F110" i="1"/>
  <c r="I110" i="1" s="1"/>
  <c r="I109" i="1"/>
  <c r="F109" i="1"/>
  <c r="F108" i="1"/>
  <c r="I108" i="1" s="1"/>
  <c r="I107" i="1"/>
  <c r="F107" i="1"/>
  <c r="F106" i="1"/>
  <c r="I106" i="1" s="1"/>
  <c r="I105" i="1"/>
  <c r="F105" i="1"/>
  <c r="F104" i="1"/>
  <c r="I104" i="1" s="1"/>
  <c r="I103" i="1" s="1"/>
  <c r="H103" i="1"/>
  <c r="G103" i="1"/>
  <c r="F103" i="1"/>
  <c r="E103" i="1"/>
  <c r="D103" i="1"/>
  <c r="F101" i="1"/>
  <c r="I101" i="1" s="1"/>
  <c r="I100" i="1"/>
  <c r="F100" i="1"/>
  <c r="F99" i="1"/>
  <c r="I99" i="1" s="1"/>
  <c r="I98" i="1"/>
  <c r="F98" i="1"/>
  <c r="F97" i="1"/>
  <c r="I97" i="1" s="1"/>
  <c r="I96" i="1"/>
  <c r="F96" i="1"/>
  <c r="F95" i="1"/>
  <c r="I95" i="1" s="1"/>
  <c r="H94" i="1"/>
  <c r="G94" i="1"/>
  <c r="F94" i="1"/>
  <c r="E94" i="1"/>
  <c r="E93" i="1" s="1"/>
  <c r="D94" i="1"/>
  <c r="H93" i="1"/>
  <c r="G93" i="1"/>
  <c r="D93" i="1"/>
  <c r="I91" i="1"/>
  <c r="F91" i="1"/>
  <c r="F90" i="1"/>
  <c r="I90" i="1" s="1"/>
  <c r="I89" i="1"/>
  <c r="F89" i="1"/>
  <c r="F88" i="1"/>
  <c r="I88" i="1" s="1"/>
  <c r="I87" i="1"/>
  <c r="F87" i="1"/>
  <c r="F86" i="1"/>
  <c r="F84" i="1" s="1"/>
  <c r="I85" i="1"/>
  <c r="F85" i="1"/>
  <c r="H84" i="1"/>
  <c r="G84" i="1"/>
  <c r="E84" i="1"/>
  <c r="D84" i="1"/>
  <c r="F82" i="1"/>
  <c r="I81" i="1"/>
  <c r="F81" i="1"/>
  <c r="F80" i="1"/>
  <c r="F79" i="1" s="1"/>
  <c r="H79" i="1"/>
  <c r="G79" i="1"/>
  <c r="E79" i="1"/>
  <c r="D79" i="1"/>
  <c r="F77" i="1"/>
  <c r="I77" i="1" s="1"/>
  <c r="I76" i="1"/>
  <c r="F76" i="1"/>
  <c r="F75" i="1"/>
  <c r="I75" i="1" s="1"/>
  <c r="I74" i="1"/>
  <c r="F74" i="1"/>
  <c r="F73" i="1"/>
  <c r="I73" i="1" s="1"/>
  <c r="I72" i="1"/>
  <c r="F72" i="1"/>
  <c r="F71" i="1"/>
  <c r="F69" i="1" s="1"/>
  <c r="I70" i="1"/>
  <c r="F70" i="1"/>
  <c r="H69" i="1"/>
  <c r="G69" i="1"/>
  <c r="E69" i="1"/>
  <c r="D69" i="1"/>
  <c r="I67" i="1"/>
  <c r="F67" i="1"/>
  <c r="F66" i="1"/>
  <c r="F64" i="1" s="1"/>
  <c r="I65" i="1"/>
  <c r="F65" i="1"/>
  <c r="H64" i="1"/>
  <c r="G64" i="1"/>
  <c r="E64" i="1"/>
  <c r="D64" i="1"/>
  <c r="I62" i="1"/>
  <c r="F62" i="1"/>
  <c r="F61" i="1"/>
  <c r="I61" i="1" s="1"/>
  <c r="I60" i="1"/>
  <c r="F60" i="1"/>
  <c r="F59" i="1"/>
  <c r="I59" i="1" s="1"/>
  <c r="F58" i="1"/>
  <c r="I58" i="1" s="1"/>
  <c r="F57" i="1"/>
  <c r="I57" i="1" s="1"/>
  <c r="F56" i="1"/>
  <c r="I56" i="1" s="1"/>
  <c r="F55" i="1"/>
  <c r="F53" i="1" s="1"/>
  <c r="F54" i="1"/>
  <c r="I54" i="1" s="1"/>
  <c r="H53" i="1"/>
  <c r="H10" i="1" s="1"/>
  <c r="H177" i="1" s="1"/>
  <c r="G53" i="1"/>
  <c r="E53" i="1"/>
  <c r="D53" i="1"/>
  <c r="D10" i="1" s="1"/>
  <c r="D177" i="1" s="1"/>
  <c r="F51" i="1"/>
  <c r="F50" i="1"/>
  <c r="F49" i="1"/>
  <c r="I48" i="1"/>
  <c r="F48" i="1"/>
  <c r="F47" i="1"/>
  <c r="I47" i="1" s="1"/>
  <c r="I46" i="1"/>
  <c r="F46" i="1"/>
  <c r="F45" i="1"/>
  <c r="I45" i="1" s="1"/>
  <c r="I44" i="1"/>
  <c r="F44" i="1"/>
  <c r="F43" i="1"/>
  <c r="I43" i="1" s="1"/>
  <c r="H42" i="1"/>
  <c r="G42" i="1"/>
  <c r="F42" i="1"/>
  <c r="E42" i="1"/>
  <c r="D42" i="1"/>
  <c r="F40" i="1"/>
  <c r="I40" i="1" s="1"/>
  <c r="I39" i="1"/>
  <c r="F39" i="1"/>
  <c r="F38" i="1"/>
  <c r="I38" i="1" s="1"/>
  <c r="I37" i="1"/>
  <c r="F37" i="1"/>
  <c r="F36" i="1"/>
  <c r="I36" i="1" s="1"/>
  <c r="I35" i="1"/>
  <c r="F35" i="1"/>
  <c r="F34" i="1"/>
  <c r="I34" i="1" s="1"/>
  <c r="I33" i="1"/>
  <c r="F33" i="1"/>
  <c r="F32" i="1"/>
  <c r="I32" i="1" s="1"/>
  <c r="I31" i="1" s="1"/>
  <c r="H31" i="1"/>
  <c r="G31" i="1"/>
  <c r="F31" i="1"/>
  <c r="E31" i="1"/>
  <c r="D31" i="1"/>
  <c r="F29" i="1"/>
  <c r="I29" i="1" s="1"/>
  <c r="I28" i="1"/>
  <c r="F28" i="1"/>
  <c r="F27" i="1"/>
  <c r="I27" i="1" s="1"/>
  <c r="I26" i="1"/>
  <c r="F26" i="1"/>
  <c r="F25" i="1"/>
  <c r="I25" i="1" s="1"/>
  <c r="I24" i="1"/>
  <c r="F24" i="1"/>
  <c r="F23" i="1"/>
  <c r="I23" i="1" s="1"/>
  <c r="I22" i="1"/>
  <c r="F22" i="1"/>
  <c r="F21" i="1"/>
  <c r="I21" i="1" s="1"/>
  <c r="H20" i="1"/>
  <c r="G20" i="1"/>
  <c r="F20" i="1"/>
  <c r="E20" i="1"/>
  <c r="D20" i="1"/>
  <c r="F18" i="1"/>
  <c r="I18" i="1" s="1"/>
  <c r="I17" i="1"/>
  <c r="F17" i="1"/>
  <c r="F16" i="1"/>
  <c r="I16" i="1" s="1"/>
  <c r="I15" i="1"/>
  <c r="F15" i="1"/>
  <c r="F14" i="1"/>
  <c r="I14" i="1" s="1"/>
  <c r="I13" i="1"/>
  <c r="F13" i="1"/>
  <c r="F11" i="1" s="1"/>
  <c r="F10" i="1" s="1"/>
  <c r="F12" i="1"/>
  <c r="I12" i="1" s="1"/>
  <c r="H11" i="1"/>
  <c r="G11" i="1"/>
  <c r="E11" i="1"/>
  <c r="E10" i="1" s="1"/>
  <c r="E177" i="1" s="1"/>
  <c r="D11" i="1"/>
  <c r="G10" i="1"/>
  <c r="G177" i="1" s="1"/>
  <c r="I94" i="1" l="1"/>
  <c r="I147" i="1"/>
  <c r="I152" i="1"/>
  <c r="I20" i="1"/>
  <c r="I42" i="1"/>
  <c r="I114" i="1"/>
  <c r="I11" i="1"/>
  <c r="F93" i="1"/>
  <c r="F177" i="1" s="1"/>
  <c r="I136" i="1"/>
  <c r="I55" i="1"/>
  <c r="I53" i="1" s="1"/>
  <c r="I66" i="1"/>
  <c r="I64" i="1" s="1"/>
  <c r="I71" i="1"/>
  <c r="I69" i="1" s="1"/>
  <c r="I80" i="1"/>
  <c r="I79" i="1" s="1"/>
  <c r="F162" i="1"/>
  <c r="I86" i="1"/>
  <c r="I84" i="1" s="1"/>
  <c r="I93" i="1" l="1"/>
  <c r="I10" i="1"/>
  <c r="I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<sst xmlns="http://schemas.openxmlformats.org/spreadsheetml/2006/main" count="308" uniqueCount="163">
  <si>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</si>
  <si>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EJECUTIVO</t>
  </si>
  <si>
    <t>ESTADO ANALÍTICO DEL EJERCICIO DE PRESUPUESTO DE EGRESOS DETALLADO CONSOLIDADO</t>
  </si>
  <si>
    <t>CLASIFICACIÓN POR OBJETO DEL GASTO (CAPÍTULO Y CONCEPTO)</t>
  </si>
  <si>
    <t>DEL 1 DE ENERO AL 31 DE MARZO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</si>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</sst>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6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3" fillId="0" borderId="0" xfId="1" applyFont="1" applyAlignment="1">
      <alignment vertical="top"/>
    </xf>
    <xf numFmtId="0" fontId="4" fillId="2" borderId="0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2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 readingOrder="1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justify" vertical="top" wrapText="1" readingOrder="1"/>
    </xf>
    <xf numFmtId="0" fontId="3" fillId="5" borderId="0" xfId="0" applyFont="1" applyFill="1" applyBorder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readingOrder="1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0" fontId="3" fillId="0" borderId="0" xfId="1" applyFont="1" applyBorder="1" applyAlignment="1">
      <alignment vertical="top"/>
    </xf>
    <xf numFmtId="164" fontId="3" fillId="0" borderId="0" xfId="1" applyNumberFormat="1" applyFont="1" applyAlignment="1">
      <alignment vertical="top"/>
    </xf>
    <xf numFmtId="0" fontId="3" fillId="0" borderId="8" xfId="0" applyFont="1" applyBorder="1" applyAlignment="1">
      <alignment horizontal="justify" vertical="top" wrapText="1" readingOrder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readingOrder="1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justify" vertical="top" wrapText="1" readingOrder="1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justify" vertical="top" wrapText="1" readingOrder="1"/>
    </xf>
    <xf numFmtId="164" fontId="3" fillId="0" borderId="9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  <xf numFmtId="0" fontId="2" fillId="0" borderId="0" xfId="1"/>
  </cellXfs>
  <cellStyles count="4">
    <cellStyle name="Normal" xfId="0" builtinId="0"/>
    <cellStyle name="Normal 17" xfId="1" xr:uid="{04C3622B-EFB7-4ACC-9083-567A321F8C49}"/>
    <cellStyle name="Normal 18 2" xfId="2" xr:uid="{374CBBC6-676B-4B53-AD16-80E1BBF058E4}"/>
    <cellStyle name="Normal 2 2" xfId="3" xr:uid="{FE1DE258-FE48-4E36-9EE4-17A2E3FAAB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19B1953-362C-46EB-B278-8ABA4D1A47CE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52C2-C265-4139-9D0E-D4886B3FF5E7}">
  <dimension ref="A1:K180"/>
  <sheetViews>
    <sheetView showGridLines="0" tabSelected="1" topLeftCell="A157" zoomScaleNormal="100" workbookViewId="0">
      <selection sqref="A1:I178"/>
    </sheetView>
  </sheetViews>
  <sheetFormatPr baseColWidth="10" defaultRowHeight="15" x14ac:dyDescent="0.2"/>
  <cols>
    <col min="1" max="1" width="3" style="60" customWidth="1"/>
    <col min="2" max="2" width="3.28515625" style="60" customWidth="1"/>
    <col min="3" max="3" width="44.28515625" style="61" customWidth="1"/>
    <col min="4" max="9" width="16.7109375" style="62" customWidth="1"/>
    <col min="10" max="10" width="14.28515625" style="63" bestFit="1" customWidth="1"/>
    <col min="11" max="11" width="12.28515625" style="63" bestFit="1" customWidth="1"/>
    <col min="12" max="16384" width="11.42578125" style="63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4.5" customHeight="1" x14ac:dyDescent="0.25">
      <c r="A9" s="13"/>
      <c r="B9" s="14"/>
      <c r="C9" s="15"/>
      <c r="D9" s="16"/>
      <c r="E9" s="16"/>
      <c r="F9" s="16"/>
      <c r="G9" s="17"/>
      <c r="H9" s="16"/>
      <c r="I9" s="16"/>
    </row>
    <row r="10" spans="1:11" s="22" customFormat="1" ht="15.95" customHeight="1" thickBot="1" x14ac:dyDescent="0.3">
      <c r="A10" s="18" t="s">
        <v>14</v>
      </c>
      <c r="B10" s="18"/>
      <c r="C10" s="18"/>
      <c r="D10" s="19">
        <f>SUM(D11,D20,D31,D42,D53,D64,D69,D79,D84)</f>
        <v>36463048774</v>
      </c>
      <c r="E10" s="19">
        <f t="shared" ref="E10:I10" si="0">SUM(E11,E20,E31,E42,E53,E64,E69,E79,E84)</f>
        <v>4860174773</v>
      </c>
      <c r="F10" s="19">
        <f t="shared" si="0"/>
        <v>41323223547</v>
      </c>
      <c r="G10" s="19">
        <f t="shared" si="0"/>
        <v>7704270904</v>
      </c>
      <c r="H10" s="19">
        <f t="shared" si="0"/>
        <v>7488560235</v>
      </c>
      <c r="I10" s="19">
        <f t="shared" si="0"/>
        <v>33618952643</v>
      </c>
      <c r="J10" s="20"/>
      <c r="K10" s="21"/>
    </row>
    <row r="11" spans="1:11" s="2" customFormat="1" ht="12.75" customHeight="1" thickTop="1" x14ac:dyDescent="0.25">
      <c r="A11" s="23" t="s">
        <v>15</v>
      </c>
      <c r="B11" s="24" t="s">
        <v>16</v>
      </c>
      <c r="C11" s="24"/>
      <c r="D11" s="25">
        <f>SUM(D12:D18)</f>
        <v>17233399388</v>
      </c>
      <c r="E11" s="25">
        <f t="shared" ref="E11" si="1">SUM(E12:E18)</f>
        <v>120560204</v>
      </c>
      <c r="F11" s="25">
        <f>SUM(F12:F18)</f>
        <v>17353959592</v>
      </c>
      <c r="G11" s="25">
        <f t="shared" ref="G11:I11" si="2">SUM(G12:G18)</f>
        <v>3793196021</v>
      </c>
      <c r="H11" s="25">
        <f t="shared" si="2"/>
        <v>3712674369</v>
      </c>
      <c r="I11" s="25">
        <f t="shared" si="2"/>
        <v>13560763571</v>
      </c>
    </row>
    <row r="12" spans="1:11" s="2" customFormat="1" ht="25.5" customHeight="1" x14ac:dyDescent="0.25">
      <c r="A12" s="13"/>
      <c r="B12" s="14" t="s">
        <v>17</v>
      </c>
      <c r="C12" s="26" t="s">
        <v>18</v>
      </c>
      <c r="D12" s="16">
        <v>4708190481</v>
      </c>
      <c r="E12" s="16">
        <v>10689205</v>
      </c>
      <c r="F12" s="17">
        <f t="shared" ref="F12:F18" si="3">D12+E12</f>
        <v>4718879686</v>
      </c>
      <c r="G12" s="17">
        <v>1161043893</v>
      </c>
      <c r="H12" s="16">
        <v>1123561283</v>
      </c>
      <c r="I12" s="16">
        <f>F12-G12</f>
        <v>3557835793</v>
      </c>
    </row>
    <row r="13" spans="1:11" s="2" customFormat="1" ht="12.75" customHeight="1" x14ac:dyDescent="0.25">
      <c r="A13" s="13"/>
      <c r="B13" s="14" t="s">
        <v>19</v>
      </c>
      <c r="C13" s="26" t="s">
        <v>20</v>
      </c>
      <c r="D13" s="16">
        <v>115085114</v>
      </c>
      <c r="E13" s="16">
        <v>-5216589</v>
      </c>
      <c r="F13" s="17">
        <f t="shared" si="3"/>
        <v>109868525</v>
      </c>
      <c r="G13" s="17">
        <v>13653366</v>
      </c>
      <c r="H13" s="16">
        <v>13607632</v>
      </c>
      <c r="I13" s="16">
        <f t="shared" ref="I13:I18" si="4">F13-G13</f>
        <v>96215159</v>
      </c>
    </row>
    <row r="14" spans="1:11" s="2" customFormat="1" ht="12.75" customHeight="1" x14ac:dyDescent="0.25">
      <c r="A14" s="13"/>
      <c r="B14" s="14" t="s">
        <v>21</v>
      </c>
      <c r="C14" s="15" t="s">
        <v>22</v>
      </c>
      <c r="D14" s="16">
        <v>3603119123</v>
      </c>
      <c r="E14" s="16">
        <v>-4213955</v>
      </c>
      <c r="F14" s="17">
        <f t="shared" si="3"/>
        <v>3598905168</v>
      </c>
      <c r="G14" s="17">
        <v>539349464</v>
      </c>
      <c r="H14" s="16">
        <v>515038650</v>
      </c>
      <c r="I14" s="16">
        <f t="shared" si="4"/>
        <v>3059555704</v>
      </c>
    </row>
    <row r="15" spans="1:11" s="2" customFormat="1" ht="12.75" customHeight="1" x14ac:dyDescent="0.25">
      <c r="A15" s="13"/>
      <c r="B15" s="14" t="s">
        <v>23</v>
      </c>
      <c r="C15" s="15" t="s">
        <v>24</v>
      </c>
      <c r="D15" s="16">
        <v>2042230090</v>
      </c>
      <c r="E15" s="16">
        <v>22382335</v>
      </c>
      <c r="F15" s="17">
        <f t="shared" si="3"/>
        <v>2064612425</v>
      </c>
      <c r="G15" s="17">
        <v>420584514</v>
      </c>
      <c r="H15" s="16">
        <v>413449195</v>
      </c>
      <c r="I15" s="16">
        <f t="shared" si="4"/>
        <v>1644027911</v>
      </c>
    </row>
    <row r="16" spans="1:11" s="2" customFormat="1" ht="12.75" customHeight="1" x14ac:dyDescent="0.25">
      <c r="A16" s="13"/>
      <c r="B16" s="14" t="s">
        <v>25</v>
      </c>
      <c r="C16" s="15" t="s">
        <v>26</v>
      </c>
      <c r="D16" s="16">
        <v>2584487518</v>
      </c>
      <c r="E16" s="16">
        <v>1041575009</v>
      </c>
      <c r="F16" s="17">
        <f t="shared" si="3"/>
        <v>3626062527</v>
      </c>
      <c r="G16" s="17">
        <v>1204546889</v>
      </c>
      <c r="H16" s="16">
        <v>1193309447</v>
      </c>
      <c r="I16" s="16">
        <f t="shared" si="4"/>
        <v>2421515638</v>
      </c>
    </row>
    <row r="17" spans="1:9" s="2" customFormat="1" ht="12.75" customHeight="1" x14ac:dyDescent="0.25">
      <c r="A17" s="13"/>
      <c r="B17" s="14" t="s">
        <v>27</v>
      </c>
      <c r="C17" s="15" t="s">
        <v>28</v>
      </c>
      <c r="D17" s="16">
        <v>2890625419</v>
      </c>
      <c r="E17" s="16">
        <v>-945014617</v>
      </c>
      <c r="F17" s="17">
        <f t="shared" si="3"/>
        <v>1945610802</v>
      </c>
      <c r="G17" s="17">
        <v>0</v>
      </c>
      <c r="H17" s="16">
        <v>0</v>
      </c>
      <c r="I17" s="16">
        <f t="shared" si="4"/>
        <v>1945610802</v>
      </c>
    </row>
    <row r="18" spans="1:9" s="2" customFormat="1" ht="12.75" x14ac:dyDescent="0.25">
      <c r="A18" s="13"/>
      <c r="B18" s="14" t="s">
        <v>29</v>
      </c>
      <c r="C18" s="15" t="s">
        <v>30</v>
      </c>
      <c r="D18" s="16">
        <v>1289661643</v>
      </c>
      <c r="E18" s="16">
        <v>358816</v>
      </c>
      <c r="F18" s="17">
        <f t="shared" si="3"/>
        <v>1290020459</v>
      </c>
      <c r="G18" s="17">
        <v>454017895</v>
      </c>
      <c r="H18" s="16">
        <v>453708162</v>
      </c>
      <c r="I18" s="16">
        <f t="shared" si="4"/>
        <v>836002564</v>
      </c>
    </row>
    <row r="19" spans="1:9" s="2" customFormat="1" ht="4.5" customHeight="1" x14ac:dyDescent="0.25">
      <c r="A19" s="13"/>
      <c r="B19" s="14"/>
      <c r="C19" s="15"/>
      <c r="D19" s="16"/>
      <c r="E19" s="16"/>
      <c r="F19" s="16"/>
      <c r="G19" s="17"/>
      <c r="H19" s="16"/>
      <c r="I19" s="16"/>
    </row>
    <row r="20" spans="1:9" s="2" customFormat="1" ht="12.75" customHeight="1" x14ac:dyDescent="0.25">
      <c r="A20" s="23" t="s">
        <v>31</v>
      </c>
      <c r="B20" s="24" t="s">
        <v>32</v>
      </c>
      <c r="C20" s="24"/>
      <c r="D20" s="25">
        <f>SUM(D21:D29)</f>
        <v>426501205</v>
      </c>
      <c r="E20" s="25">
        <f t="shared" ref="E20:I20" si="5">SUM(E21:E29)</f>
        <v>1272113801</v>
      </c>
      <c r="F20" s="25">
        <f t="shared" si="5"/>
        <v>1698615006</v>
      </c>
      <c r="G20" s="25">
        <f t="shared" si="5"/>
        <v>72076345</v>
      </c>
      <c r="H20" s="25">
        <f t="shared" si="5"/>
        <v>70659436</v>
      </c>
      <c r="I20" s="25">
        <f t="shared" si="5"/>
        <v>1626538661</v>
      </c>
    </row>
    <row r="21" spans="1:9" s="2" customFormat="1" ht="25.5" customHeight="1" x14ac:dyDescent="0.25">
      <c r="A21" s="13"/>
      <c r="B21" s="14" t="s">
        <v>33</v>
      </c>
      <c r="C21" s="26" t="s">
        <v>34</v>
      </c>
      <c r="D21" s="16">
        <v>77633057</v>
      </c>
      <c r="E21" s="16">
        <v>254806767</v>
      </c>
      <c r="F21" s="17">
        <f t="shared" ref="F21:F29" si="6">D21+E21</f>
        <v>332439824</v>
      </c>
      <c r="G21" s="17">
        <v>24628759</v>
      </c>
      <c r="H21" s="16">
        <v>24023175</v>
      </c>
      <c r="I21" s="16">
        <f t="shared" ref="I21:I29" si="7">F21-G21</f>
        <v>307811065</v>
      </c>
    </row>
    <row r="22" spans="1:9" s="2" customFormat="1" ht="12.75" customHeight="1" x14ac:dyDescent="0.25">
      <c r="A22" s="13"/>
      <c r="B22" s="14" t="s">
        <v>35</v>
      </c>
      <c r="C22" s="15" t="s">
        <v>36</v>
      </c>
      <c r="D22" s="16">
        <v>185963399</v>
      </c>
      <c r="E22" s="16">
        <v>621385031</v>
      </c>
      <c r="F22" s="17">
        <f t="shared" si="6"/>
        <v>807348430</v>
      </c>
      <c r="G22" s="17">
        <v>28984856</v>
      </c>
      <c r="H22" s="16">
        <v>28426608</v>
      </c>
      <c r="I22" s="16">
        <f t="shared" si="7"/>
        <v>778363574</v>
      </c>
    </row>
    <row r="23" spans="1:9" s="2" customFormat="1" ht="25.5" customHeight="1" x14ac:dyDescent="0.25">
      <c r="A23" s="13"/>
      <c r="B23" s="14" t="s">
        <v>37</v>
      </c>
      <c r="C23" s="26" t="s">
        <v>38</v>
      </c>
      <c r="D23" s="16">
        <v>4646590</v>
      </c>
      <c r="E23" s="16">
        <v>194240</v>
      </c>
      <c r="F23" s="17">
        <f t="shared" si="6"/>
        <v>4840830</v>
      </c>
      <c r="G23" s="17">
        <v>201</v>
      </c>
      <c r="H23" s="16">
        <v>201</v>
      </c>
      <c r="I23" s="16">
        <f t="shared" si="7"/>
        <v>4840629</v>
      </c>
    </row>
    <row r="24" spans="1:9" s="2" customFormat="1" ht="25.5" customHeight="1" x14ac:dyDescent="0.25">
      <c r="A24" s="13"/>
      <c r="B24" s="14" t="s">
        <v>39</v>
      </c>
      <c r="C24" s="26" t="s">
        <v>40</v>
      </c>
      <c r="D24" s="16">
        <v>5519972</v>
      </c>
      <c r="E24" s="16">
        <v>306026309</v>
      </c>
      <c r="F24" s="17">
        <f t="shared" si="6"/>
        <v>311546281</v>
      </c>
      <c r="G24" s="17">
        <v>2527783</v>
      </c>
      <c r="H24" s="16">
        <v>2518617</v>
      </c>
      <c r="I24" s="16">
        <f t="shared" si="7"/>
        <v>309018498</v>
      </c>
    </row>
    <row r="25" spans="1:9" s="2" customFormat="1" ht="25.5" customHeight="1" x14ac:dyDescent="0.25">
      <c r="A25" s="13"/>
      <c r="B25" s="14" t="s">
        <v>41</v>
      </c>
      <c r="C25" s="26" t="s">
        <v>42</v>
      </c>
      <c r="D25" s="16">
        <v>3945619</v>
      </c>
      <c r="E25" s="16">
        <v>35396247</v>
      </c>
      <c r="F25" s="17">
        <f t="shared" si="6"/>
        <v>39341866</v>
      </c>
      <c r="G25" s="17">
        <v>163692</v>
      </c>
      <c r="H25" s="16">
        <v>163692</v>
      </c>
      <c r="I25" s="16">
        <f t="shared" si="7"/>
        <v>39178174</v>
      </c>
    </row>
    <row r="26" spans="1:9" s="2" customFormat="1" ht="12.75" customHeight="1" x14ac:dyDescent="0.25">
      <c r="A26" s="13"/>
      <c r="B26" s="14" t="s">
        <v>43</v>
      </c>
      <c r="C26" s="26" t="s">
        <v>44</v>
      </c>
      <c r="D26" s="16">
        <v>118013299</v>
      </c>
      <c r="E26" s="16">
        <v>46213285</v>
      </c>
      <c r="F26" s="17">
        <f t="shared" si="6"/>
        <v>164226584</v>
      </c>
      <c r="G26" s="17">
        <v>12555158</v>
      </c>
      <c r="H26" s="16">
        <v>12359905</v>
      </c>
      <c r="I26" s="16">
        <f t="shared" si="7"/>
        <v>151671426</v>
      </c>
    </row>
    <row r="27" spans="1:9" s="2" customFormat="1" ht="25.5" customHeight="1" x14ac:dyDescent="0.25">
      <c r="A27" s="13"/>
      <c r="B27" s="14" t="s">
        <v>45</v>
      </c>
      <c r="C27" s="26" t="s">
        <v>46</v>
      </c>
      <c r="D27" s="16">
        <v>1379088</v>
      </c>
      <c r="E27" s="16">
        <v>237125</v>
      </c>
      <c r="F27" s="17">
        <f t="shared" si="6"/>
        <v>1616213</v>
      </c>
      <c r="G27" s="17">
        <v>145076</v>
      </c>
      <c r="H27" s="16">
        <v>145076</v>
      </c>
      <c r="I27" s="16">
        <f t="shared" si="7"/>
        <v>1471137</v>
      </c>
    </row>
    <row r="28" spans="1:9" s="2" customFormat="1" ht="12.75" customHeight="1" x14ac:dyDescent="0.25">
      <c r="A28" s="13"/>
      <c r="B28" s="14" t="s">
        <v>47</v>
      </c>
      <c r="C28" s="15" t="s">
        <v>48</v>
      </c>
      <c r="D28" s="16">
        <v>0</v>
      </c>
      <c r="E28" s="16">
        <v>0</v>
      </c>
      <c r="F28" s="17">
        <f t="shared" si="6"/>
        <v>0</v>
      </c>
      <c r="G28" s="17">
        <v>0</v>
      </c>
      <c r="H28" s="16">
        <v>0</v>
      </c>
      <c r="I28" s="16">
        <f t="shared" si="7"/>
        <v>0</v>
      </c>
    </row>
    <row r="29" spans="1:9" s="2" customFormat="1" ht="12.75" customHeight="1" x14ac:dyDescent="0.25">
      <c r="A29" s="13"/>
      <c r="B29" s="14" t="s">
        <v>49</v>
      </c>
      <c r="C29" s="26" t="s">
        <v>50</v>
      </c>
      <c r="D29" s="16">
        <v>29400181</v>
      </c>
      <c r="E29" s="16">
        <v>7854797</v>
      </c>
      <c r="F29" s="17">
        <f t="shared" si="6"/>
        <v>37254978</v>
      </c>
      <c r="G29" s="17">
        <v>3070820</v>
      </c>
      <c r="H29" s="16">
        <v>3022162</v>
      </c>
      <c r="I29" s="16">
        <f t="shared" si="7"/>
        <v>34184158</v>
      </c>
    </row>
    <row r="30" spans="1:9" s="2" customFormat="1" ht="4.5" customHeight="1" x14ac:dyDescent="0.25">
      <c r="A30" s="13"/>
      <c r="B30" s="14"/>
      <c r="C30" s="26"/>
      <c r="D30" s="16"/>
      <c r="E30" s="16"/>
      <c r="F30" s="16"/>
      <c r="G30" s="17"/>
      <c r="H30" s="16"/>
      <c r="I30" s="16"/>
    </row>
    <row r="31" spans="1:9" s="2" customFormat="1" ht="12.75" customHeight="1" x14ac:dyDescent="0.25">
      <c r="A31" s="23" t="s">
        <v>51</v>
      </c>
      <c r="B31" s="24" t="s">
        <v>52</v>
      </c>
      <c r="C31" s="24"/>
      <c r="D31" s="25">
        <f>SUM(D32:D40)</f>
        <v>1623714129</v>
      </c>
      <c r="E31" s="25">
        <f t="shared" ref="E31:I31" si="8">SUM(E32:E40)</f>
        <v>198419021</v>
      </c>
      <c r="F31" s="25">
        <f t="shared" si="8"/>
        <v>1822133150</v>
      </c>
      <c r="G31" s="25">
        <f t="shared" si="8"/>
        <v>274082204</v>
      </c>
      <c r="H31" s="25">
        <f t="shared" si="8"/>
        <v>232402897</v>
      </c>
      <c r="I31" s="25">
        <f t="shared" si="8"/>
        <v>1548050946</v>
      </c>
    </row>
    <row r="32" spans="1:9" s="2" customFormat="1" ht="12.75" customHeight="1" x14ac:dyDescent="0.25">
      <c r="A32" s="13"/>
      <c r="B32" s="14" t="s">
        <v>53</v>
      </c>
      <c r="C32" s="15" t="s">
        <v>54</v>
      </c>
      <c r="D32" s="16">
        <v>199890291</v>
      </c>
      <c r="E32" s="16">
        <v>-13099789</v>
      </c>
      <c r="F32" s="17">
        <f t="shared" ref="F32:F40" si="9">D32+E32</f>
        <v>186790502</v>
      </c>
      <c r="G32" s="17">
        <v>17462899</v>
      </c>
      <c r="H32" s="16">
        <v>11875985</v>
      </c>
      <c r="I32" s="16">
        <f t="shared" ref="I32:I40" si="10">F32-G32</f>
        <v>169327603</v>
      </c>
    </row>
    <row r="33" spans="1:9" s="2" customFormat="1" ht="12.75" customHeight="1" x14ac:dyDescent="0.25">
      <c r="A33" s="13"/>
      <c r="B33" s="14" t="s">
        <v>55</v>
      </c>
      <c r="C33" s="15" t="s">
        <v>56</v>
      </c>
      <c r="D33" s="16">
        <v>258432698</v>
      </c>
      <c r="E33" s="16">
        <v>699905</v>
      </c>
      <c r="F33" s="17">
        <f t="shared" si="9"/>
        <v>259132603</v>
      </c>
      <c r="G33" s="17">
        <v>25970840</v>
      </c>
      <c r="H33" s="16">
        <v>23416325</v>
      </c>
      <c r="I33" s="16">
        <f t="shared" si="10"/>
        <v>233161763</v>
      </c>
    </row>
    <row r="34" spans="1:9" s="2" customFormat="1" ht="25.5" customHeight="1" x14ac:dyDescent="0.25">
      <c r="A34" s="13"/>
      <c r="B34" s="14" t="s">
        <v>57</v>
      </c>
      <c r="C34" s="26" t="s">
        <v>58</v>
      </c>
      <c r="D34" s="16">
        <v>161353973</v>
      </c>
      <c r="E34" s="16">
        <v>37999533</v>
      </c>
      <c r="F34" s="17">
        <f t="shared" si="9"/>
        <v>199353506</v>
      </c>
      <c r="G34" s="17">
        <v>25050869</v>
      </c>
      <c r="H34" s="16">
        <v>24647768</v>
      </c>
      <c r="I34" s="16">
        <f t="shared" si="10"/>
        <v>174302637</v>
      </c>
    </row>
    <row r="35" spans="1:9" s="2" customFormat="1" ht="12.75" customHeight="1" x14ac:dyDescent="0.25">
      <c r="A35" s="13"/>
      <c r="B35" s="14" t="s">
        <v>59</v>
      </c>
      <c r="C35" s="15" t="s">
        <v>60</v>
      </c>
      <c r="D35" s="16">
        <v>49840504</v>
      </c>
      <c r="E35" s="16">
        <v>170980</v>
      </c>
      <c r="F35" s="17">
        <f t="shared" si="9"/>
        <v>50011484</v>
      </c>
      <c r="G35" s="17">
        <v>7004237</v>
      </c>
      <c r="H35" s="16">
        <v>3595135</v>
      </c>
      <c r="I35" s="16">
        <f t="shared" si="10"/>
        <v>43007247</v>
      </c>
    </row>
    <row r="36" spans="1:9" s="2" customFormat="1" ht="25.5" customHeight="1" x14ac:dyDescent="0.25">
      <c r="A36" s="13"/>
      <c r="B36" s="14" t="s">
        <v>61</v>
      </c>
      <c r="C36" s="15" t="s">
        <v>62</v>
      </c>
      <c r="D36" s="16">
        <v>80786685</v>
      </c>
      <c r="E36" s="16">
        <v>6750020</v>
      </c>
      <c r="F36" s="17">
        <f t="shared" si="9"/>
        <v>87536705</v>
      </c>
      <c r="G36" s="17">
        <v>1390586</v>
      </c>
      <c r="H36" s="16">
        <v>902748</v>
      </c>
      <c r="I36" s="16">
        <f t="shared" si="10"/>
        <v>86146119</v>
      </c>
    </row>
    <row r="37" spans="1:9" s="2" customFormat="1" ht="12.75" customHeight="1" x14ac:dyDescent="0.25">
      <c r="A37" s="13"/>
      <c r="B37" s="14" t="s">
        <v>63</v>
      </c>
      <c r="C37" s="26" t="s">
        <v>64</v>
      </c>
      <c r="D37" s="16">
        <v>53111399</v>
      </c>
      <c r="E37" s="16">
        <v>23243073</v>
      </c>
      <c r="F37" s="17">
        <f t="shared" si="9"/>
        <v>76354472</v>
      </c>
      <c r="G37" s="17">
        <v>25777537</v>
      </c>
      <c r="H37" s="16">
        <v>17133090</v>
      </c>
      <c r="I37" s="16">
        <f t="shared" si="10"/>
        <v>50576935</v>
      </c>
    </row>
    <row r="38" spans="1:9" s="2" customFormat="1" ht="12.75" customHeight="1" x14ac:dyDescent="0.25">
      <c r="A38" s="13"/>
      <c r="B38" s="14" t="s">
        <v>65</v>
      </c>
      <c r="C38" s="15" t="s">
        <v>66</v>
      </c>
      <c r="D38" s="16">
        <v>44214450</v>
      </c>
      <c r="E38" s="16">
        <v>3660820</v>
      </c>
      <c r="F38" s="17">
        <f t="shared" si="9"/>
        <v>47875270</v>
      </c>
      <c r="G38" s="17">
        <v>4766427</v>
      </c>
      <c r="H38" s="16">
        <v>4127037</v>
      </c>
      <c r="I38" s="16">
        <f t="shared" si="10"/>
        <v>43108843</v>
      </c>
    </row>
    <row r="39" spans="1:9" s="2" customFormat="1" ht="12.75" customHeight="1" x14ac:dyDescent="0.25">
      <c r="A39" s="13"/>
      <c r="B39" s="14" t="s">
        <v>67</v>
      </c>
      <c r="C39" s="15" t="s">
        <v>68</v>
      </c>
      <c r="D39" s="16">
        <v>24770962</v>
      </c>
      <c r="E39" s="16">
        <v>87323455</v>
      </c>
      <c r="F39" s="17">
        <f t="shared" si="9"/>
        <v>112094417</v>
      </c>
      <c r="G39" s="17">
        <v>38839264</v>
      </c>
      <c r="H39" s="16">
        <v>18992261</v>
      </c>
      <c r="I39" s="16">
        <f t="shared" si="10"/>
        <v>73255153</v>
      </c>
    </row>
    <row r="40" spans="1:9" s="2" customFormat="1" ht="12.75" customHeight="1" x14ac:dyDescent="0.25">
      <c r="A40" s="13"/>
      <c r="B40" s="14" t="s">
        <v>69</v>
      </c>
      <c r="C40" s="15" t="s">
        <v>70</v>
      </c>
      <c r="D40" s="16">
        <v>751313167</v>
      </c>
      <c r="E40" s="16">
        <v>51671024</v>
      </c>
      <c r="F40" s="17">
        <f t="shared" si="9"/>
        <v>802984191</v>
      </c>
      <c r="G40" s="17">
        <v>127819545</v>
      </c>
      <c r="H40" s="16">
        <v>127712548</v>
      </c>
      <c r="I40" s="16">
        <f t="shared" si="10"/>
        <v>675164646</v>
      </c>
    </row>
    <row r="41" spans="1:9" s="2" customFormat="1" ht="4.5" customHeight="1" x14ac:dyDescent="0.25">
      <c r="A41" s="13"/>
      <c r="B41" s="14"/>
      <c r="C41" s="15"/>
      <c r="D41" s="16"/>
      <c r="E41" s="16"/>
      <c r="F41" s="16"/>
      <c r="G41" s="17"/>
      <c r="H41" s="16"/>
      <c r="I41" s="16"/>
    </row>
    <row r="42" spans="1:9" s="2" customFormat="1" ht="25.5" customHeight="1" x14ac:dyDescent="0.25">
      <c r="A42" s="23" t="s">
        <v>71</v>
      </c>
      <c r="B42" s="27" t="s">
        <v>72</v>
      </c>
      <c r="C42" s="27"/>
      <c r="D42" s="25">
        <f>SUM(D43:D51)</f>
        <v>1360737924</v>
      </c>
      <c r="E42" s="25">
        <f t="shared" ref="E42:I42" si="11">SUM(E43:E51)</f>
        <v>146589961</v>
      </c>
      <c r="F42" s="25">
        <f t="shared" si="11"/>
        <v>1507327885</v>
      </c>
      <c r="G42" s="25">
        <f>SUM(G43:G51)</f>
        <v>155135937</v>
      </c>
      <c r="H42" s="25">
        <f t="shared" si="11"/>
        <v>147031923</v>
      </c>
      <c r="I42" s="25">
        <f t="shared" si="11"/>
        <v>1352191948</v>
      </c>
    </row>
    <row r="43" spans="1:9" s="2" customFormat="1" ht="25.5" customHeight="1" x14ac:dyDescent="0.25">
      <c r="A43" s="13"/>
      <c r="B43" s="14" t="s">
        <v>73</v>
      </c>
      <c r="C43" s="26" t="s">
        <v>74</v>
      </c>
      <c r="D43" s="16">
        <v>2269947</v>
      </c>
      <c r="E43" s="16">
        <v>-9476</v>
      </c>
      <c r="F43" s="17">
        <f t="shared" ref="F43:F51" si="12">D43+E43</f>
        <v>2260471</v>
      </c>
      <c r="G43" s="17">
        <v>246631</v>
      </c>
      <c r="H43" s="16">
        <v>246631</v>
      </c>
      <c r="I43" s="16">
        <f t="shared" ref="I43:I48" si="13">F43-G43</f>
        <v>2013840</v>
      </c>
    </row>
    <row r="44" spans="1:9" s="2" customFormat="1" ht="12.75" customHeight="1" x14ac:dyDescent="0.25">
      <c r="A44" s="13"/>
      <c r="B44" s="14" t="s">
        <v>75</v>
      </c>
      <c r="C44" s="15" t="s">
        <v>76</v>
      </c>
      <c r="D44" s="16">
        <v>519748</v>
      </c>
      <c r="E44" s="16">
        <v>90580780</v>
      </c>
      <c r="F44" s="17">
        <f t="shared" si="12"/>
        <v>91100528</v>
      </c>
      <c r="G44" s="17">
        <v>75713485</v>
      </c>
      <c r="H44" s="16">
        <v>75713485</v>
      </c>
      <c r="I44" s="16">
        <f t="shared" si="13"/>
        <v>15387043</v>
      </c>
    </row>
    <row r="45" spans="1:9" s="2" customFormat="1" ht="12.75" customHeight="1" x14ac:dyDescent="0.25">
      <c r="A45" s="13"/>
      <c r="B45" s="14" t="s">
        <v>77</v>
      </c>
      <c r="C45" s="15" t="s">
        <v>78</v>
      </c>
      <c r="D45" s="16">
        <v>790406864</v>
      </c>
      <c r="E45" s="16">
        <v>46416876</v>
      </c>
      <c r="F45" s="17">
        <f t="shared" si="12"/>
        <v>836823740</v>
      </c>
      <c r="G45" s="17">
        <v>41543066</v>
      </c>
      <c r="H45" s="16">
        <v>41399865</v>
      </c>
      <c r="I45" s="16">
        <f t="shared" si="13"/>
        <v>795280674</v>
      </c>
    </row>
    <row r="46" spans="1:9" s="2" customFormat="1" ht="12.75" customHeight="1" x14ac:dyDescent="0.25">
      <c r="A46" s="13"/>
      <c r="B46" s="14" t="s">
        <v>79</v>
      </c>
      <c r="C46" s="15" t="s">
        <v>80</v>
      </c>
      <c r="D46" s="16">
        <v>525908242</v>
      </c>
      <c r="E46" s="16">
        <v>9601781</v>
      </c>
      <c r="F46" s="17">
        <f t="shared" si="12"/>
        <v>535510023</v>
      </c>
      <c r="G46" s="17">
        <v>36559516</v>
      </c>
      <c r="H46" s="16">
        <v>28598703</v>
      </c>
      <c r="I46" s="16">
        <f t="shared" si="13"/>
        <v>498950507</v>
      </c>
    </row>
    <row r="47" spans="1:9" s="2" customFormat="1" ht="12.75" customHeight="1" x14ac:dyDescent="0.25">
      <c r="A47" s="13"/>
      <c r="B47" s="14" t="s">
        <v>81</v>
      </c>
      <c r="C47" s="15" t="s">
        <v>82</v>
      </c>
      <c r="D47" s="16">
        <v>10209884</v>
      </c>
      <c r="E47" s="16">
        <v>0</v>
      </c>
      <c r="F47" s="17">
        <f t="shared" si="12"/>
        <v>10209884</v>
      </c>
      <c r="G47" s="17">
        <v>0</v>
      </c>
      <c r="H47" s="16">
        <v>0</v>
      </c>
      <c r="I47" s="16">
        <f t="shared" si="13"/>
        <v>10209884</v>
      </c>
    </row>
    <row r="48" spans="1:9" s="2" customFormat="1" ht="25.5" customHeight="1" x14ac:dyDescent="0.25">
      <c r="A48" s="13"/>
      <c r="B48" s="14" t="s">
        <v>83</v>
      </c>
      <c r="C48" s="26" t="s">
        <v>84</v>
      </c>
      <c r="D48" s="16">
        <v>31423239</v>
      </c>
      <c r="E48" s="16">
        <v>0</v>
      </c>
      <c r="F48" s="17">
        <f t="shared" si="12"/>
        <v>31423239</v>
      </c>
      <c r="G48" s="17">
        <v>1073239</v>
      </c>
      <c r="H48" s="16">
        <v>1073239</v>
      </c>
      <c r="I48" s="16">
        <f t="shared" si="13"/>
        <v>30350000</v>
      </c>
    </row>
    <row r="49" spans="1:9" s="2" customFormat="1" ht="12.75" customHeight="1" x14ac:dyDescent="0.25">
      <c r="A49" s="13"/>
      <c r="B49" s="14" t="s">
        <v>85</v>
      </c>
      <c r="C49" s="15" t="s">
        <v>86</v>
      </c>
      <c r="D49" s="16">
        <v>0</v>
      </c>
      <c r="E49" s="16">
        <v>0</v>
      </c>
      <c r="F49" s="17">
        <f t="shared" si="12"/>
        <v>0</v>
      </c>
      <c r="G49" s="17">
        <v>0</v>
      </c>
      <c r="H49" s="16">
        <v>0</v>
      </c>
      <c r="I49" s="16">
        <v>0</v>
      </c>
    </row>
    <row r="50" spans="1:9" s="2" customFormat="1" ht="12.75" customHeight="1" x14ac:dyDescent="0.25">
      <c r="A50" s="13"/>
      <c r="B50" s="14" t="s">
        <v>87</v>
      </c>
      <c r="C50" s="15" t="s">
        <v>88</v>
      </c>
      <c r="D50" s="16">
        <v>0</v>
      </c>
      <c r="E50" s="16">
        <v>0</v>
      </c>
      <c r="F50" s="17">
        <f t="shared" si="12"/>
        <v>0</v>
      </c>
      <c r="G50" s="17">
        <v>0</v>
      </c>
      <c r="H50" s="16">
        <v>0</v>
      </c>
      <c r="I50" s="16">
        <v>0</v>
      </c>
    </row>
    <row r="51" spans="1:9" s="2" customFormat="1" ht="12.75" customHeight="1" x14ac:dyDescent="0.25">
      <c r="A51" s="13"/>
      <c r="B51" s="14" t="s">
        <v>89</v>
      </c>
      <c r="C51" s="15" t="s">
        <v>90</v>
      </c>
      <c r="D51" s="16">
        <v>0</v>
      </c>
      <c r="E51" s="16">
        <v>0</v>
      </c>
      <c r="F51" s="17">
        <f t="shared" si="12"/>
        <v>0</v>
      </c>
      <c r="G51" s="17">
        <v>0</v>
      </c>
      <c r="H51" s="16">
        <v>0</v>
      </c>
      <c r="I51" s="16">
        <v>0</v>
      </c>
    </row>
    <row r="52" spans="1:9" s="2" customFormat="1" ht="4.5" customHeight="1" x14ac:dyDescent="0.25">
      <c r="A52" s="13"/>
      <c r="B52" s="14"/>
      <c r="C52" s="15"/>
      <c r="D52" s="16"/>
      <c r="E52" s="16"/>
      <c r="F52" s="16"/>
      <c r="G52" s="17"/>
      <c r="H52" s="16"/>
      <c r="I52" s="16"/>
    </row>
    <row r="53" spans="1:9" s="2" customFormat="1" ht="12.75" customHeight="1" x14ac:dyDescent="0.25">
      <c r="A53" s="23" t="s">
        <v>91</v>
      </c>
      <c r="B53" s="24" t="s">
        <v>92</v>
      </c>
      <c r="C53" s="24"/>
      <c r="D53" s="25">
        <f>SUM(D54:D62)</f>
        <v>282891607</v>
      </c>
      <c r="E53" s="25">
        <f t="shared" ref="E53:I53" si="14">SUM(E54:E62)</f>
        <v>11098612</v>
      </c>
      <c r="F53" s="25">
        <f t="shared" si="14"/>
        <v>293990219</v>
      </c>
      <c r="G53" s="25">
        <f t="shared" si="14"/>
        <v>4158</v>
      </c>
      <c r="H53" s="25">
        <f t="shared" si="14"/>
        <v>4158</v>
      </c>
      <c r="I53" s="25">
        <f t="shared" si="14"/>
        <v>293986061</v>
      </c>
    </row>
    <row r="54" spans="1:9" s="2" customFormat="1" ht="12.75" customHeight="1" x14ac:dyDescent="0.25">
      <c r="A54" s="13"/>
      <c r="B54" s="14" t="s">
        <v>93</v>
      </c>
      <c r="C54" s="15" t="s">
        <v>94</v>
      </c>
      <c r="D54" s="16">
        <v>42028402</v>
      </c>
      <c r="E54" s="16">
        <v>625975</v>
      </c>
      <c r="F54" s="17">
        <f t="shared" ref="F54:F62" si="15">D54+E54</f>
        <v>42654377</v>
      </c>
      <c r="G54" s="17">
        <v>0</v>
      </c>
      <c r="H54" s="17">
        <v>0</v>
      </c>
      <c r="I54" s="16">
        <f t="shared" ref="I54:I62" si="16">F54-G54</f>
        <v>42654377</v>
      </c>
    </row>
    <row r="55" spans="1:9" s="2" customFormat="1" ht="12.75" customHeight="1" x14ac:dyDescent="0.25">
      <c r="A55" s="13"/>
      <c r="B55" s="14" t="s">
        <v>95</v>
      </c>
      <c r="C55" s="15" t="s">
        <v>96</v>
      </c>
      <c r="D55" s="16">
        <v>103095</v>
      </c>
      <c r="E55" s="16">
        <v>179252</v>
      </c>
      <c r="F55" s="17">
        <f t="shared" si="15"/>
        <v>282347</v>
      </c>
      <c r="G55" s="17">
        <v>0</v>
      </c>
      <c r="H55" s="17">
        <v>0</v>
      </c>
      <c r="I55" s="16">
        <f t="shared" si="16"/>
        <v>282347</v>
      </c>
    </row>
    <row r="56" spans="1:9" s="2" customFormat="1" ht="12.75" customHeight="1" x14ac:dyDescent="0.25">
      <c r="A56" s="13"/>
      <c r="B56" s="14" t="s">
        <v>97</v>
      </c>
      <c r="C56" s="15" t="s">
        <v>98</v>
      </c>
      <c r="D56" s="16">
        <v>0</v>
      </c>
      <c r="E56" s="16">
        <v>167770</v>
      </c>
      <c r="F56" s="17">
        <f t="shared" si="15"/>
        <v>167770</v>
      </c>
      <c r="G56" s="17">
        <v>0</v>
      </c>
      <c r="H56" s="17">
        <v>0</v>
      </c>
      <c r="I56" s="16">
        <f t="shared" si="16"/>
        <v>167770</v>
      </c>
    </row>
    <row r="57" spans="1:9" s="2" customFormat="1" ht="12.75" customHeight="1" x14ac:dyDescent="0.25">
      <c r="A57" s="13"/>
      <c r="B57" s="14" t="s">
        <v>99</v>
      </c>
      <c r="C57" s="15" t="s">
        <v>100</v>
      </c>
      <c r="D57" s="16">
        <v>9039939</v>
      </c>
      <c r="E57" s="16">
        <v>1611558</v>
      </c>
      <c r="F57" s="17">
        <f t="shared" si="15"/>
        <v>10651497</v>
      </c>
      <c r="G57" s="17">
        <v>0</v>
      </c>
      <c r="H57" s="17">
        <v>0</v>
      </c>
      <c r="I57" s="16">
        <f t="shared" si="16"/>
        <v>10651497</v>
      </c>
    </row>
    <row r="58" spans="1:9" s="2" customFormat="1" ht="12.75" customHeight="1" x14ac:dyDescent="0.25">
      <c r="A58" s="13"/>
      <c r="B58" s="14" t="s">
        <v>101</v>
      </c>
      <c r="C58" s="15" t="s">
        <v>102</v>
      </c>
      <c r="D58" s="16">
        <v>0</v>
      </c>
      <c r="E58" s="16">
        <v>7591818</v>
      </c>
      <c r="F58" s="17">
        <f t="shared" si="15"/>
        <v>7591818</v>
      </c>
      <c r="G58" s="17">
        <v>0</v>
      </c>
      <c r="H58" s="17">
        <v>0</v>
      </c>
      <c r="I58" s="16">
        <f t="shared" si="16"/>
        <v>7591818</v>
      </c>
    </row>
    <row r="59" spans="1:9" s="2" customFormat="1" ht="12.75" customHeight="1" x14ac:dyDescent="0.25">
      <c r="A59" s="13"/>
      <c r="B59" s="14" t="s">
        <v>103</v>
      </c>
      <c r="C59" s="15" t="s">
        <v>104</v>
      </c>
      <c r="D59" s="16">
        <v>219309018</v>
      </c>
      <c r="E59" s="16">
        <v>794639</v>
      </c>
      <c r="F59" s="17">
        <f t="shared" si="15"/>
        <v>220103657</v>
      </c>
      <c r="G59" s="17">
        <v>4158</v>
      </c>
      <c r="H59" s="17">
        <v>4158</v>
      </c>
      <c r="I59" s="16">
        <f t="shared" si="16"/>
        <v>220099499</v>
      </c>
    </row>
    <row r="60" spans="1:9" s="2" customFormat="1" ht="12.75" customHeight="1" x14ac:dyDescent="0.25">
      <c r="A60" s="13"/>
      <c r="B60" s="14" t="s">
        <v>105</v>
      </c>
      <c r="C60" s="15" t="s">
        <v>106</v>
      </c>
      <c r="D60" s="16">
        <v>0</v>
      </c>
      <c r="E60" s="16">
        <v>0</v>
      </c>
      <c r="F60" s="17">
        <f t="shared" si="15"/>
        <v>0</v>
      </c>
      <c r="G60" s="16">
        <v>0</v>
      </c>
      <c r="H60" s="16">
        <v>0</v>
      </c>
      <c r="I60" s="16">
        <f t="shared" si="16"/>
        <v>0</v>
      </c>
    </row>
    <row r="61" spans="1:9" s="2" customFormat="1" ht="12.75" customHeight="1" x14ac:dyDescent="0.25">
      <c r="A61" s="13"/>
      <c r="B61" s="14" t="s">
        <v>107</v>
      </c>
      <c r="C61" s="15" t="s">
        <v>108</v>
      </c>
      <c r="D61" s="16">
        <v>9403957</v>
      </c>
      <c r="E61" s="16">
        <v>0</v>
      </c>
      <c r="F61" s="17">
        <f t="shared" si="15"/>
        <v>9403957</v>
      </c>
      <c r="G61" s="16">
        <v>0</v>
      </c>
      <c r="H61" s="16">
        <v>0</v>
      </c>
      <c r="I61" s="16">
        <f t="shared" si="16"/>
        <v>9403957</v>
      </c>
    </row>
    <row r="62" spans="1:9" s="2" customFormat="1" ht="12.75" customHeight="1" x14ac:dyDescent="0.25">
      <c r="A62" s="13"/>
      <c r="B62" s="14" t="s">
        <v>109</v>
      </c>
      <c r="C62" s="15" t="s">
        <v>110</v>
      </c>
      <c r="D62" s="16">
        <v>3007196</v>
      </c>
      <c r="E62" s="16">
        <v>127600</v>
      </c>
      <c r="F62" s="17">
        <f t="shared" si="15"/>
        <v>3134796</v>
      </c>
      <c r="G62" s="17">
        <v>0</v>
      </c>
      <c r="H62" s="17">
        <v>0</v>
      </c>
      <c r="I62" s="16">
        <f t="shared" si="16"/>
        <v>3134796</v>
      </c>
    </row>
    <row r="63" spans="1:9" s="2" customFormat="1" ht="4.5" customHeight="1" x14ac:dyDescent="0.25">
      <c r="A63" s="13"/>
      <c r="B63" s="14"/>
      <c r="C63" s="15"/>
      <c r="D63" s="16"/>
      <c r="E63" s="16"/>
      <c r="F63" s="16"/>
      <c r="G63" s="17"/>
      <c r="H63" s="16"/>
      <c r="I63" s="16"/>
    </row>
    <row r="64" spans="1:9" s="2" customFormat="1" ht="12.75" customHeight="1" x14ac:dyDescent="0.25">
      <c r="A64" s="23" t="s">
        <v>111</v>
      </c>
      <c r="B64" s="24" t="s">
        <v>112</v>
      </c>
      <c r="C64" s="24"/>
      <c r="D64" s="25">
        <f>SUM(D65:D67)</f>
        <v>1438458075</v>
      </c>
      <c r="E64" s="25">
        <f t="shared" ref="E64:I64" si="17">SUM(E65:E67)</f>
        <v>74955093</v>
      </c>
      <c r="F64" s="25">
        <f t="shared" si="17"/>
        <v>1513413168</v>
      </c>
      <c r="G64" s="25">
        <f t="shared" si="17"/>
        <v>68105757</v>
      </c>
      <c r="H64" s="25">
        <f t="shared" si="17"/>
        <v>4773663</v>
      </c>
      <c r="I64" s="25">
        <f t="shared" si="17"/>
        <v>1445307411</v>
      </c>
    </row>
    <row r="65" spans="1:9" s="2" customFormat="1" ht="12.75" customHeight="1" x14ac:dyDescent="0.25">
      <c r="A65" s="13"/>
      <c r="B65" s="14" t="s">
        <v>113</v>
      </c>
      <c r="C65" s="15" t="s">
        <v>114</v>
      </c>
      <c r="D65" s="16">
        <v>1433458075</v>
      </c>
      <c r="E65" s="16">
        <v>-13866723</v>
      </c>
      <c r="F65" s="17">
        <f t="shared" ref="F65:F67" si="18">D65+E65</f>
        <v>1419591352</v>
      </c>
      <c r="G65" s="17">
        <v>68105757</v>
      </c>
      <c r="H65" s="17">
        <v>4773663</v>
      </c>
      <c r="I65" s="16">
        <f t="shared" ref="I65:I67" si="19">F65-G65</f>
        <v>1351485595</v>
      </c>
    </row>
    <row r="66" spans="1:9" s="2" customFormat="1" ht="12.75" customHeight="1" x14ac:dyDescent="0.25">
      <c r="A66" s="13"/>
      <c r="B66" s="14" t="s">
        <v>115</v>
      </c>
      <c r="C66" s="15" t="s">
        <v>116</v>
      </c>
      <c r="D66" s="16">
        <v>5000000</v>
      </c>
      <c r="E66" s="16">
        <v>88821816</v>
      </c>
      <c r="F66" s="17">
        <f t="shared" si="18"/>
        <v>93821816</v>
      </c>
      <c r="G66" s="17">
        <v>0</v>
      </c>
      <c r="H66" s="17">
        <v>0</v>
      </c>
      <c r="I66" s="16">
        <f t="shared" si="19"/>
        <v>93821816</v>
      </c>
    </row>
    <row r="67" spans="1:9" s="2" customFormat="1" ht="12.75" customHeight="1" x14ac:dyDescent="0.25">
      <c r="A67" s="13"/>
      <c r="B67" s="14" t="s">
        <v>117</v>
      </c>
      <c r="C67" s="15" t="s">
        <v>118</v>
      </c>
      <c r="D67" s="16">
        <v>0</v>
      </c>
      <c r="E67" s="16">
        <v>0</v>
      </c>
      <c r="F67" s="16">
        <f t="shared" si="18"/>
        <v>0</v>
      </c>
      <c r="G67" s="17">
        <v>0</v>
      </c>
      <c r="H67" s="16">
        <v>0</v>
      </c>
      <c r="I67" s="16">
        <f t="shared" si="19"/>
        <v>0</v>
      </c>
    </row>
    <row r="68" spans="1:9" s="2" customFormat="1" ht="4.5" customHeight="1" x14ac:dyDescent="0.25">
      <c r="A68" s="28"/>
      <c r="B68" s="29"/>
      <c r="C68" s="30"/>
      <c r="D68" s="31"/>
      <c r="E68" s="31"/>
      <c r="F68" s="31"/>
      <c r="G68" s="32"/>
      <c r="H68" s="31"/>
      <c r="I68" s="31"/>
    </row>
    <row r="69" spans="1:9" s="2" customFormat="1" ht="12.75" customHeight="1" x14ac:dyDescent="0.25">
      <c r="A69" s="23" t="s">
        <v>119</v>
      </c>
      <c r="B69" s="24" t="s">
        <v>120</v>
      </c>
      <c r="C69" s="24"/>
      <c r="D69" s="25">
        <f>SUM(D70:D77)</f>
        <v>4131458783</v>
      </c>
      <c r="E69" s="25">
        <f t="shared" ref="E69:I69" si="20">SUM(E70:E77)</f>
        <v>3030026342</v>
      </c>
      <c r="F69" s="25">
        <f t="shared" si="20"/>
        <v>7161485125</v>
      </c>
      <c r="G69" s="25">
        <f t="shared" si="20"/>
        <v>464449639</v>
      </c>
      <c r="H69" s="25">
        <f t="shared" si="20"/>
        <v>464449639</v>
      </c>
      <c r="I69" s="25">
        <f t="shared" si="20"/>
        <v>6697035486</v>
      </c>
    </row>
    <row r="70" spans="1:9" s="2" customFormat="1" ht="25.5" customHeight="1" x14ac:dyDescent="0.25">
      <c r="A70" s="13"/>
      <c r="B70" s="14" t="s">
        <v>121</v>
      </c>
      <c r="C70" s="26" t="s">
        <v>122</v>
      </c>
      <c r="D70" s="16">
        <v>0</v>
      </c>
      <c r="E70" s="16">
        <v>0</v>
      </c>
      <c r="F70" s="16">
        <f t="shared" ref="F70:F77" si="21">D70+E70</f>
        <v>0</v>
      </c>
      <c r="G70" s="16">
        <v>0</v>
      </c>
      <c r="H70" s="16">
        <v>0</v>
      </c>
      <c r="I70" s="16">
        <f t="shared" ref="I70:I77" si="22">F70-G70</f>
        <v>0</v>
      </c>
    </row>
    <row r="71" spans="1:9" s="2" customFormat="1" ht="12.75" customHeight="1" x14ac:dyDescent="0.25">
      <c r="A71" s="13"/>
      <c r="B71" s="14" t="s">
        <v>123</v>
      </c>
      <c r="C71" s="15" t="s">
        <v>124</v>
      </c>
      <c r="D71" s="16">
        <v>0</v>
      </c>
      <c r="E71" s="16">
        <v>0</v>
      </c>
      <c r="F71" s="16">
        <f t="shared" si="21"/>
        <v>0</v>
      </c>
      <c r="G71" s="16">
        <v>0</v>
      </c>
      <c r="H71" s="16">
        <v>0</v>
      </c>
      <c r="I71" s="16">
        <f t="shared" si="22"/>
        <v>0</v>
      </c>
    </row>
    <row r="72" spans="1:9" s="2" customFormat="1" ht="12.75" customHeight="1" x14ac:dyDescent="0.25">
      <c r="A72" s="13"/>
      <c r="B72" s="14" t="s">
        <v>125</v>
      </c>
      <c r="C72" s="15" t="s">
        <v>126</v>
      </c>
      <c r="D72" s="16">
        <v>0</v>
      </c>
      <c r="E72" s="16">
        <v>0</v>
      </c>
      <c r="F72" s="16">
        <f t="shared" si="21"/>
        <v>0</v>
      </c>
      <c r="G72" s="16">
        <v>0</v>
      </c>
      <c r="H72" s="16">
        <v>0</v>
      </c>
      <c r="I72" s="16">
        <f t="shared" si="22"/>
        <v>0</v>
      </c>
    </row>
    <row r="73" spans="1:9" s="33" customFormat="1" ht="12.75" customHeight="1" x14ac:dyDescent="0.25">
      <c r="A73" s="13"/>
      <c r="B73" s="14" t="s">
        <v>127</v>
      </c>
      <c r="C73" s="15" t="s">
        <v>128</v>
      </c>
      <c r="D73" s="16">
        <v>0</v>
      </c>
      <c r="E73" s="16">
        <v>0</v>
      </c>
      <c r="F73" s="16">
        <f t="shared" si="21"/>
        <v>0</v>
      </c>
      <c r="G73" s="16">
        <v>0</v>
      </c>
      <c r="H73" s="16">
        <v>0</v>
      </c>
      <c r="I73" s="16">
        <f t="shared" si="22"/>
        <v>0</v>
      </c>
    </row>
    <row r="74" spans="1:9" s="33" customFormat="1" ht="25.5" customHeight="1" x14ac:dyDescent="0.25">
      <c r="A74" s="13"/>
      <c r="B74" s="14" t="s">
        <v>129</v>
      </c>
      <c r="C74" s="26" t="s">
        <v>130</v>
      </c>
      <c r="D74" s="16">
        <v>1659196764</v>
      </c>
      <c r="E74" s="16">
        <v>0</v>
      </c>
      <c r="F74" s="17">
        <f t="shared" si="21"/>
        <v>1659196764</v>
      </c>
      <c r="G74" s="17">
        <v>464449639</v>
      </c>
      <c r="H74" s="16">
        <v>464449639</v>
      </c>
      <c r="I74" s="16">
        <f t="shared" si="22"/>
        <v>1194747125</v>
      </c>
    </row>
    <row r="75" spans="1:9" s="2" customFormat="1" ht="12.75" customHeight="1" x14ac:dyDescent="0.25">
      <c r="A75" s="13"/>
      <c r="B75" s="13"/>
      <c r="C75" s="15" t="s">
        <v>131</v>
      </c>
      <c r="D75" s="16">
        <v>0</v>
      </c>
      <c r="E75" s="16">
        <v>0</v>
      </c>
      <c r="F75" s="17">
        <f t="shared" si="21"/>
        <v>0</v>
      </c>
      <c r="G75" s="16">
        <v>0</v>
      </c>
      <c r="H75" s="16">
        <v>0</v>
      </c>
      <c r="I75" s="16">
        <f t="shared" si="22"/>
        <v>0</v>
      </c>
    </row>
    <row r="76" spans="1:9" s="2" customFormat="1" ht="12.75" customHeight="1" x14ac:dyDescent="0.25">
      <c r="A76" s="13"/>
      <c r="B76" s="14" t="s">
        <v>132</v>
      </c>
      <c r="C76" s="15" t="s">
        <v>133</v>
      </c>
      <c r="D76" s="16">
        <v>0</v>
      </c>
      <c r="E76" s="16">
        <v>0</v>
      </c>
      <c r="F76" s="17">
        <f t="shared" si="21"/>
        <v>0</v>
      </c>
      <c r="G76" s="16">
        <v>0</v>
      </c>
      <c r="H76" s="16">
        <v>0</v>
      </c>
      <c r="I76" s="16">
        <f t="shared" si="22"/>
        <v>0</v>
      </c>
    </row>
    <row r="77" spans="1:9" s="2" customFormat="1" ht="25.5" customHeight="1" x14ac:dyDescent="0.25">
      <c r="A77" s="13"/>
      <c r="B77" s="14" t="s">
        <v>134</v>
      </c>
      <c r="C77" s="26" t="s">
        <v>135</v>
      </c>
      <c r="D77" s="16">
        <v>2472262019</v>
      </c>
      <c r="E77" s="16">
        <v>3030026342</v>
      </c>
      <c r="F77" s="17">
        <f t="shared" si="21"/>
        <v>5502288361</v>
      </c>
      <c r="G77" s="17">
        <v>0</v>
      </c>
      <c r="H77" s="16">
        <v>0</v>
      </c>
      <c r="I77" s="16">
        <f t="shared" si="22"/>
        <v>5502288361</v>
      </c>
    </row>
    <row r="78" spans="1:9" s="2" customFormat="1" ht="4.5" customHeight="1" x14ac:dyDescent="0.25">
      <c r="A78" s="13"/>
      <c r="B78" s="14"/>
      <c r="C78" s="26"/>
      <c r="D78" s="16"/>
      <c r="E78" s="16"/>
      <c r="F78" s="16"/>
      <c r="G78" s="17"/>
      <c r="H78" s="16"/>
      <c r="I78" s="16"/>
    </row>
    <row r="79" spans="1:9" s="2" customFormat="1" ht="12.75" customHeight="1" x14ac:dyDescent="0.25">
      <c r="A79" s="23" t="s">
        <v>136</v>
      </c>
      <c r="B79" s="24" t="s">
        <v>137</v>
      </c>
      <c r="C79" s="24"/>
      <c r="D79" s="25">
        <f>SUM(D80:D82)</f>
        <v>9331516200</v>
      </c>
      <c r="E79" s="25">
        <f t="shared" ref="E79:I79" si="23">SUM(E80:E82)</f>
        <v>6411739</v>
      </c>
      <c r="F79" s="25">
        <f t="shared" si="23"/>
        <v>9337927939</v>
      </c>
      <c r="G79" s="25">
        <f t="shared" si="23"/>
        <v>2781563571</v>
      </c>
      <c r="H79" s="25">
        <f t="shared" si="23"/>
        <v>2760906878</v>
      </c>
      <c r="I79" s="25">
        <f t="shared" si="23"/>
        <v>6556364368</v>
      </c>
    </row>
    <row r="80" spans="1:9" s="2" customFormat="1" ht="12.75" customHeight="1" x14ac:dyDescent="0.25">
      <c r="A80" s="13"/>
      <c r="B80" s="14" t="s">
        <v>138</v>
      </c>
      <c r="C80" s="15" t="s">
        <v>139</v>
      </c>
      <c r="D80" s="16">
        <v>9331516200</v>
      </c>
      <c r="E80" s="16">
        <v>6411739</v>
      </c>
      <c r="F80" s="17">
        <f t="shared" ref="F80:F82" si="24">D80+E80</f>
        <v>9337927939</v>
      </c>
      <c r="G80" s="17">
        <v>2781563571</v>
      </c>
      <c r="H80" s="16">
        <v>2760906878</v>
      </c>
      <c r="I80" s="16">
        <f t="shared" ref="I80:I81" si="25">F80-G80</f>
        <v>6556364368</v>
      </c>
    </row>
    <row r="81" spans="1:11" s="2" customFormat="1" ht="12.75" customHeight="1" x14ac:dyDescent="0.25">
      <c r="A81" s="13"/>
      <c r="B81" s="14" t="s">
        <v>140</v>
      </c>
      <c r="C81" s="15" t="s">
        <v>141</v>
      </c>
      <c r="D81" s="16">
        <v>0</v>
      </c>
      <c r="E81" s="16">
        <v>0</v>
      </c>
      <c r="F81" s="17">
        <f t="shared" si="24"/>
        <v>0</v>
      </c>
      <c r="G81" s="17">
        <v>0</v>
      </c>
      <c r="H81" s="16">
        <v>0</v>
      </c>
      <c r="I81" s="16">
        <f t="shared" si="25"/>
        <v>0</v>
      </c>
    </row>
    <row r="82" spans="1:11" s="2" customFormat="1" ht="12.75" customHeight="1" x14ac:dyDescent="0.25">
      <c r="A82" s="13"/>
      <c r="B82" s="14" t="s">
        <v>142</v>
      </c>
      <c r="C82" s="15" t="s">
        <v>143</v>
      </c>
      <c r="D82" s="16">
        <v>0</v>
      </c>
      <c r="E82" s="16">
        <v>0</v>
      </c>
      <c r="F82" s="17">
        <f t="shared" si="24"/>
        <v>0</v>
      </c>
      <c r="G82" s="17">
        <v>0</v>
      </c>
      <c r="H82" s="16">
        <v>0</v>
      </c>
      <c r="I82" s="16">
        <v>0</v>
      </c>
    </row>
    <row r="83" spans="1:11" s="2" customFormat="1" ht="4.5" customHeight="1" x14ac:dyDescent="0.25">
      <c r="A83" s="13"/>
      <c r="B83" s="14"/>
      <c r="C83" s="15"/>
      <c r="D83" s="16"/>
      <c r="E83" s="16"/>
      <c r="F83" s="16"/>
      <c r="G83" s="17"/>
      <c r="H83" s="16"/>
      <c r="I83" s="16"/>
    </row>
    <row r="84" spans="1:11" s="2" customFormat="1" ht="12.75" customHeight="1" x14ac:dyDescent="0.25">
      <c r="A84" s="23" t="s">
        <v>144</v>
      </c>
      <c r="B84" s="24" t="s">
        <v>145</v>
      </c>
      <c r="C84" s="24"/>
      <c r="D84" s="25">
        <f>SUM(D85:D91)</f>
        <v>634371463</v>
      </c>
      <c r="E84" s="25">
        <f t="shared" ref="E84:I84" si="26">SUM(E85:E91)</f>
        <v>0</v>
      </c>
      <c r="F84" s="25">
        <f t="shared" si="26"/>
        <v>634371463</v>
      </c>
      <c r="G84" s="25">
        <f t="shared" si="26"/>
        <v>95657272</v>
      </c>
      <c r="H84" s="25">
        <f t="shared" si="26"/>
        <v>95657272</v>
      </c>
      <c r="I84" s="25">
        <f t="shared" si="26"/>
        <v>538714191</v>
      </c>
    </row>
    <row r="85" spans="1:11" s="2" customFormat="1" ht="12.75" customHeight="1" x14ac:dyDescent="0.25">
      <c r="A85" s="13"/>
      <c r="B85" s="14" t="s">
        <v>146</v>
      </c>
      <c r="C85" s="15" t="s">
        <v>147</v>
      </c>
      <c r="D85" s="16">
        <v>254597447</v>
      </c>
      <c r="E85" s="16">
        <v>0</v>
      </c>
      <c r="F85" s="17">
        <f t="shared" ref="F85:F91" si="27">D85+E85</f>
        <v>254597447</v>
      </c>
      <c r="G85" s="17">
        <v>44372875</v>
      </c>
      <c r="H85" s="17">
        <v>44372875</v>
      </c>
      <c r="I85" s="16">
        <f t="shared" ref="I85:I91" si="28">F85-G85</f>
        <v>210224572</v>
      </c>
    </row>
    <row r="86" spans="1:11" s="2" customFormat="1" ht="12.75" customHeight="1" x14ac:dyDescent="0.25">
      <c r="A86" s="13"/>
      <c r="B86" s="14" t="s">
        <v>148</v>
      </c>
      <c r="C86" s="15" t="s">
        <v>149</v>
      </c>
      <c r="D86" s="16">
        <v>307431629</v>
      </c>
      <c r="E86" s="16">
        <v>0</v>
      </c>
      <c r="F86" s="17">
        <f t="shared" si="27"/>
        <v>307431629</v>
      </c>
      <c r="G86" s="17">
        <v>49976843</v>
      </c>
      <c r="H86" s="17">
        <v>49976843</v>
      </c>
      <c r="I86" s="16">
        <f t="shared" si="28"/>
        <v>257454786</v>
      </c>
      <c r="J86" s="34"/>
    </row>
    <row r="87" spans="1:11" s="2" customFormat="1" ht="12.75" customHeight="1" x14ac:dyDescent="0.25">
      <c r="A87" s="13"/>
      <c r="B87" s="14" t="s">
        <v>150</v>
      </c>
      <c r="C87" s="15" t="s">
        <v>151</v>
      </c>
      <c r="D87" s="16">
        <v>0</v>
      </c>
      <c r="E87" s="16">
        <v>0</v>
      </c>
      <c r="F87" s="17">
        <f t="shared" si="27"/>
        <v>0</v>
      </c>
      <c r="G87" s="16">
        <v>0</v>
      </c>
      <c r="H87" s="16">
        <v>0</v>
      </c>
      <c r="I87" s="16">
        <f t="shared" si="28"/>
        <v>0</v>
      </c>
    </row>
    <row r="88" spans="1:11" s="2" customFormat="1" ht="12.75" customHeight="1" x14ac:dyDescent="0.25">
      <c r="A88" s="13"/>
      <c r="B88" s="14" t="s">
        <v>152</v>
      </c>
      <c r="C88" s="15" t="s">
        <v>153</v>
      </c>
      <c r="D88" s="16">
        <v>13767313</v>
      </c>
      <c r="E88" s="16">
        <v>0</v>
      </c>
      <c r="F88" s="17">
        <f t="shared" si="27"/>
        <v>13767313</v>
      </c>
      <c r="G88" s="17">
        <v>1307554</v>
      </c>
      <c r="H88" s="17">
        <v>1307554</v>
      </c>
      <c r="I88" s="16">
        <f t="shared" si="28"/>
        <v>12459759</v>
      </c>
    </row>
    <row r="89" spans="1:11" s="2" customFormat="1" ht="12.75" customHeight="1" x14ac:dyDescent="0.25">
      <c r="A89" s="13"/>
      <c r="B89" s="14" t="s">
        <v>154</v>
      </c>
      <c r="C89" s="15" t="s">
        <v>155</v>
      </c>
      <c r="D89" s="16">
        <v>0</v>
      </c>
      <c r="E89" s="16">
        <v>0</v>
      </c>
      <c r="F89" s="17">
        <f t="shared" si="27"/>
        <v>0</v>
      </c>
      <c r="G89" s="17">
        <v>0</v>
      </c>
      <c r="H89" s="17">
        <v>0</v>
      </c>
      <c r="I89" s="16">
        <f t="shared" si="28"/>
        <v>0</v>
      </c>
    </row>
    <row r="90" spans="1:11" s="2" customFormat="1" ht="12.75" customHeight="1" x14ac:dyDescent="0.25">
      <c r="A90" s="13"/>
      <c r="B90" s="14" t="s">
        <v>156</v>
      </c>
      <c r="C90" s="15" t="s">
        <v>157</v>
      </c>
      <c r="D90" s="16">
        <v>0</v>
      </c>
      <c r="E90" s="16">
        <v>0</v>
      </c>
      <c r="F90" s="17">
        <f t="shared" si="27"/>
        <v>0</v>
      </c>
      <c r="G90" s="17">
        <v>0</v>
      </c>
      <c r="H90" s="17">
        <v>0</v>
      </c>
      <c r="I90" s="16">
        <f t="shared" si="28"/>
        <v>0</v>
      </c>
    </row>
    <row r="91" spans="1:11" s="2" customFormat="1" ht="25.5" customHeight="1" x14ac:dyDescent="0.25">
      <c r="A91" s="13"/>
      <c r="B91" s="14" t="s">
        <v>158</v>
      </c>
      <c r="C91" s="26" t="s">
        <v>159</v>
      </c>
      <c r="D91" s="16">
        <v>58575074</v>
      </c>
      <c r="E91" s="16">
        <v>0</v>
      </c>
      <c r="F91" s="17">
        <f t="shared" si="27"/>
        <v>58575074</v>
      </c>
      <c r="G91" s="17">
        <v>0</v>
      </c>
      <c r="H91" s="17">
        <v>0</v>
      </c>
      <c r="I91" s="16">
        <f t="shared" si="28"/>
        <v>58575074</v>
      </c>
    </row>
    <row r="92" spans="1:11" s="2" customFormat="1" ht="6" customHeight="1" x14ac:dyDescent="0.25">
      <c r="A92" s="13"/>
      <c r="B92" s="14"/>
      <c r="C92" s="15"/>
      <c r="D92" s="16"/>
      <c r="E92" s="16"/>
      <c r="F92" s="16"/>
      <c r="G92" s="17"/>
      <c r="H92" s="16"/>
      <c r="I92" s="16"/>
    </row>
    <row r="93" spans="1:11" s="22" customFormat="1" ht="15.95" customHeight="1" thickBot="1" x14ac:dyDescent="0.3">
      <c r="A93" s="18" t="s">
        <v>160</v>
      </c>
      <c r="B93" s="18"/>
      <c r="C93" s="18"/>
      <c r="D93" s="19">
        <f>SUM(D94,D103,D114,D125,D136,D147,D152,D162,D167)</f>
        <v>49714364541</v>
      </c>
      <c r="E93" s="19">
        <f t="shared" ref="E93:I93" si="29">SUM(E94,E103,E114,E125,E136,E147,E152,E162,E167)</f>
        <v>901087064.15999997</v>
      </c>
      <c r="F93" s="19">
        <f t="shared" si="29"/>
        <v>50615451605.160004</v>
      </c>
      <c r="G93" s="19">
        <f t="shared" si="29"/>
        <v>11535654621</v>
      </c>
      <c r="H93" s="19">
        <f t="shared" si="29"/>
        <v>11434350191</v>
      </c>
      <c r="I93" s="19">
        <f t="shared" si="29"/>
        <v>39079796984.160004</v>
      </c>
      <c r="J93" s="20"/>
      <c r="K93" s="21"/>
    </row>
    <row r="94" spans="1:11" s="2" customFormat="1" ht="12.75" customHeight="1" thickTop="1" x14ac:dyDescent="0.25">
      <c r="A94" s="23" t="s">
        <v>15</v>
      </c>
      <c r="B94" s="24" t="s">
        <v>16</v>
      </c>
      <c r="C94" s="24"/>
      <c r="D94" s="25">
        <f t="shared" ref="D94:I94" si="30">SUM(D95:D101)</f>
        <v>23823176000</v>
      </c>
      <c r="E94" s="25">
        <f t="shared" si="30"/>
        <v>0</v>
      </c>
      <c r="F94" s="25">
        <f t="shared" si="30"/>
        <v>23823176000</v>
      </c>
      <c r="G94" s="25">
        <f t="shared" si="30"/>
        <v>4564715721</v>
      </c>
      <c r="H94" s="25">
        <f t="shared" si="30"/>
        <v>4539642328</v>
      </c>
      <c r="I94" s="25">
        <f t="shared" si="30"/>
        <v>19258460279</v>
      </c>
    </row>
    <row r="95" spans="1:11" s="2" customFormat="1" ht="25.5" customHeight="1" x14ac:dyDescent="0.25">
      <c r="A95" s="13"/>
      <c r="B95" s="14" t="s">
        <v>17</v>
      </c>
      <c r="C95" s="26" t="s">
        <v>18</v>
      </c>
      <c r="D95" s="16">
        <v>11789107823</v>
      </c>
      <c r="E95" s="16">
        <v>-21896</v>
      </c>
      <c r="F95" s="17">
        <f t="shared" ref="F95:F101" si="31">D95+E95</f>
        <v>11789085927</v>
      </c>
      <c r="G95" s="17">
        <v>1975018419</v>
      </c>
      <c r="H95" s="17">
        <v>1950681385</v>
      </c>
      <c r="I95" s="16">
        <f t="shared" ref="I95:I101" si="32">F95-G95</f>
        <v>9814067508</v>
      </c>
    </row>
    <row r="96" spans="1:11" s="2" customFormat="1" ht="12.75" customHeight="1" x14ac:dyDescent="0.25">
      <c r="A96" s="13"/>
      <c r="B96" s="14" t="s">
        <v>19</v>
      </c>
      <c r="C96" s="26" t="s">
        <v>20</v>
      </c>
      <c r="D96" s="16">
        <v>24084935</v>
      </c>
      <c r="E96" s="16">
        <v>-1138665</v>
      </c>
      <c r="F96" s="17">
        <f t="shared" si="31"/>
        <v>22946270</v>
      </c>
      <c r="G96" s="17">
        <v>3798755</v>
      </c>
      <c r="H96" s="17">
        <v>3798755</v>
      </c>
      <c r="I96" s="16">
        <f t="shared" si="32"/>
        <v>19147515</v>
      </c>
    </row>
    <row r="97" spans="1:9" s="2" customFormat="1" ht="12.75" customHeight="1" x14ac:dyDescent="0.25">
      <c r="A97" s="13"/>
      <c r="B97" s="14" t="s">
        <v>21</v>
      </c>
      <c r="C97" s="15" t="s">
        <v>22</v>
      </c>
      <c r="D97" s="16">
        <v>3898549668</v>
      </c>
      <c r="E97" s="16">
        <v>1080648</v>
      </c>
      <c r="F97" s="17">
        <f t="shared" si="31"/>
        <v>3899630316</v>
      </c>
      <c r="G97" s="17">
        <v>1035653923</v>
      </c>
      <c r="H97" s="17">
        <v>1035062302</v>
      </c>
      <c r="I97" s="16">
        <f t="shared" si="32"/>
        <v>2863976393</v>
      </c>
    </row>
    <row r="98" spans="1:9" s="2" customFormat="1" ht="12.75" customHeight="1" x14ac:dyDescent="0.25">
      <c r="A98" s="13"/>
      <c r="B98" s="14" t="s">
        <v>23</v>
      </c>
      <c r="C98" s="15" t="s">
        <v>24</v>
      </c>
      <c r="D98" s="16">
        <v>3138302089</v>
      </c>
      <c r="E98" s="16">
        <v>6909</v>
      </c>
      <c r="F98" s="17">
        <f t="shared" si="31"/>
        <v>3138308998</v>
      </c>
      <c r="G98" s="17">
        <v>402331408</v>
      </c>
      <c r="H98" s="17">
        <v>402222548</v>
      </c>
      <c r="I98" s="16">
        <f t="shared" si="32"/>
        <v>2735977590</v>
      </c>
    </row>
    <row r="99" spans="1:9" s="2" customFormat="1" ht="12.75" customHeight="1" x14ac:dyDescent="0.25">
      <c r="A99" s="13"/>
      <c r="B99" s="14" t="s">
        <v>25</v>
      </c>
      <c r="C99" s="15" t="s">
        <v>26</v>
      </c>
      <c r="D99" s="16">
        <v>1867212686</v>
      </c>
      <c r="E99" s="16">
        <v>29304</v>
      </c>
      <c r="F99" s="17">
        <f t="shared" si="31"/>
        <v>1867241990</v>
      </c>
      <c r="G99" s="17">
        <v>271495623</v>
      </c>
      <c r="H99" s="17">
        <v>271459745</v>
      </c>
      <c r="I99" s="16">
        <f t="shared" si="32"/>
        <v>1595746367</v>
      </c>
    </row>
    <row r="100" spans="1:9" s="2" customFormat="1" ht="12.75" customHeight="1" x14ac:dyDescent="0.25">
      <c r="A100" s="13"/>
      <c r="B100" s="14" t="s">
        <v>27</v>
      </c>
      <c r="C100" s="15" t="s">
        <v>28</v>
      </c>
      <c r="D100" s="16">
        <v>0</v>
      </c>
      <c r="E100" s="16">
        <v>0</v>
      </c>
      <c r="F100" s="17">
        <f t="shared" si="31"/>
        <v>0</v>
      </c>
      <c r="G100" s="17">
        <v>0</v>
      </c>
      <c r="H100" s="17">
        <v>0</v>
      </c>
      <c r="I100" s="16">
        <f t="shared" si="32"/>
        <v>0</v>
      </c>
    </row>
    <row r="101" spans="1:9" s="2" customFormat="1" ht="12.75" customHeight="1" x14ac:dyDescent="0.25">
      <c r="A101" s="13"/>
      <c r="B101" s="14" t="s">
        <v>29</v>
      </c>
      <c r="C101" s="15" t="s">
        <v>30</v>
      </c>
      <c r="D101" s="16">
        <v>3105918799</v>
      </c>
      <c r="E101" s="16">
        <v>43700</v>
      </c>
      <c r="F101" s="17">
        <f t="shared" si="31"/>
        <v>3105962499</v>
      </c>
      <c r="G101" s="17">
        <v>876417593</v>
      </c>
      <c r="H101" s="17">
        <v>876417593</v>
      </c>
      <c r="I101" s="16">
        <f t="shared" si="32"/>
        <v>2229544906</v>
      </c>
    </row>
    <row r="102" spans="1:9" s="2" customFormat="1" ht="4.5" customHeight="1" x14ac:dyDescent="0.25">
      <c r="A102" s="13"/>
      <c r="B102" s="14"/>
      <c r="C102" s="15"/>
      <c r="D102" s="16"/>
      <c r="E102" s="16"/>
      <c r="F102" s="16"/>
      <c r="G102" s="17"/>
      <c r="H102" s="16"/>
      <c r="I102" s="16"/>
    </row>
    <row r="103" spans="1:9" s="2" customFormat="1" ht="12.75" customHeight="1" x14ac:dyDescent="0.25">
      <c r="A103" s="23" t="s">
        <v>31</v>
      </c>
      <c r="B103" s="24" t="s">
        <v>32</v>
      </c>
      <c r="C103" s="24"/>
      <c r="D103" s="25">
        <f>SUM(D104:D112)</f>
        <v>258639062</v>
      </c>
      <c r="E103" s="25">
        <f t="shared" ref="E103:I103" si="33">SUM(E104:E112)</f>
        <v>13139973.16</v>
      </c>
      <c r="F103" s="25">
        <f t="shared" si="33"/>
        <v>271779035.15999997</v>
      </c>
      <c r="G103" s="25">
        <f t="shared" si="33"/>
        <v>3862141</v>
      </c>
      <c r="H103" s="25">
        <f t="shared" si="33"/>
        <v>3757821</v>
      </c>
      <c r="I103" s="25">
        <f t="shared" si="33"/>
        <v>267916894.16</v>
      </c>
    </row>
    <row r="104" spans="1:9" s="2" customFormat="1" ht="25.5" customHeight="1" x14ac:dyDescent="0.25">
      <c r="A104" s="13"/>
      <c r="B104" s="14" t="s">
        <v>33</v>
      </c>
      <c r="C104" s="26" t="s">
        <v>34</v>
      </c>
      <c r="D104" s="16">
        <v>93084219</v>
      </c>
      <c r="E104" s="16">
        <v>13113597</v>
      </c>
      <c r="F104" s="17">
        <f t="shared" ref="F104:F112" si="34">D104+E104</f>
        <v>106197816</v>
      </c>
      <c r="G104" s="17">
        <v>42178</v>
      </c>
      <c r="H104" s="16">
        <v>0</v>
      </c>
      <c r="I104" s="16">
        <f t="shared" ref="I104:I112" si="35">F104-G104</f>
        <v>106155638</v>
      </c>
    </row>
    <row r="105" spans="1:9" s="2" customFormat="1" ht="12.75" customHeight="1" x14ac:dyDescent="0.25">
      <c r="A105" s="13"/>
      <c r="B105" s="14" t="s">
        <v>35</v>
      </c>
      <c r="C105" s="15" t="s">
        <v>36</v>
      </c>
      <c r="D105" s="16">
        <v>52530474</v>
      </c>
      <c r="E105" s="16">
        <v>0</v>
      </c>
      <c r="F105" s="17">
        <f t="shared" si="34"/>
        <v>52530474</v>
      </c>
      <c r="G105" s="17">
        <v>2318486</v>
      </c>
      <c r="H105" s="16">
        <v>2318486</v>
      </c>
      <c r="I105" s="16">
        <f t="shared" si="35"/>
        <v>50211988</v>
      </c>
    </row>
    <row r="106" spans="1:9" s="2" customFormat="1" ht="25.5" customHeight="1" x14ac:dyDescent="0.25">
      <c r="A106" s="13"/>
      <c r="B106" s="14" t="s">
        <v>37</v>
      </c>
      <c r="C106" s="26" t="s">
        <v>38</v>
      </c>
      <c r="D106" s="16">
        <v>0</v>
      </c>
      <c r="E106" s="16">
        <v>0</v>
      </c>
      <c r="F106" s="17">
        <f t="shared" si="34"/>
        <v>0</v>
      </c>
      <c r="G106" s="17">
        <v>0</v>
      </c>
      <c r="H106" s="16">
        <v>0</v>
      </c>
      <c r="I106" s="16">
        <f t="shared" si="35"/>
        <v>0</v>
      </c>
    </row>
    <row r="107" spans="1:9" s="2" customFormat="1" ht="25.5" customHeight="1" x14ac:dyDescent="0.25">
      <c r="A107" s="13"/>
      <c r="B107" s="14" t="s">
        <v>39</v>
      </c>
      <c r="C107" s="26" t="s">
        <v>40</v>
      </c>
      <c r="D107" s="16">
        <v>64598058</v>
      </c>
      <c r="E107" s="16">
        <v>-1719624</v>
      </c>
      <c r="F107" s="17">
        <f t="shared" si="34"/>
        <v>62878434</v>
      </c>
      <c r="G107" s="17">
        <v>0</v>
      </c>
      <c r="H107" s="16">
        <v>0</v>
      </c>
      <c r="I107" s="16">
        <f t="shared" si="35"/>
        <v>62878434</v>
      </c>
    </row>
    <row r="108" spans="1:9" s="2" customFormat="1" ht="25.5" customHeight="1" x14ac:dyDescent="0.25">
      <c r="A108" s="13"/>
      <c r="B108" s="14" t="s">
        <v>41</v>
      </c>
      <c r="C108" s="26" t="s">
        <v>42</v>
      </c>
      <c r="D108" s="16">
        <v>1051543</v>
      </c>
      <c r="E108" s="16">
        <v>0</v>
      </c>
      <c r="F108" s="17">
        <f t="shared" si="34"/>
        <v>1051543</v>
      </c>
      <c r="G108" s="17">
        <v>0</v>
      </c>
      <c r="H108" s="16">
        <v>0</v>
      </c>
      <c r="I108" s="16">
        <f t="shared" si="35"/>
        <v>1051543</v>
      </c>
    </row>
    <row r="109" spans="1:9" s="2" customFormat="1" ht="12.75" customHeight="1" x14ac:dyDescent="0.25">
      <c r="A109" s="13"/>
      <c r="B109" s="14" t="s">
        <v>43</v>
      </c>
      <c r="C109" s="15" t="s">
        <v>44</v>
      </c>
      <c r="D109" s="16">
        <v>12030209</v>
      </c>
      <c r="E109" s="16">
        <v>1200000.1599999999</v>
      </c>
      <c r="F109" s="17">
        <f t="shared" si="34"/>
        <v>13230209.16</v>
      </c>
      <c r="G109" s="17">
        <v>1501477</v>
      </c>
      <c r="H109" s="16">
        <v>1439335</v>
      </c>
      <c r="I109" s="16">
        <f t="shared" si="35"/>
        <v>11728732.16</v>
      </c>
    </row>
    <row r="110" spans="1:9" s="2" customFormat="1" ht="25.5" customHeight="1" x14ac:dyDescent="0.25">
      <c r="A110" s="13"/>
      <c r="B110" s="14" t="s">
        <v>45</v>
      </c>
      <c r="C110" s="26" t="s">
        <v>46</v>
      </c>
      <c r="D110" s="16">
        <v>22981231</v>
      </c>
      <c r="E110" s="16">
        <v>0</v>
      </c>
      <c r="F110" s="17">
        <f t="shared" si="34"/>
        <v>22981231</v>
      </c>
      <c r="G110" s="17">
        <v>0</v>
      </c>
      <c r="H110" s="16">
        <v>0</v>
      </c>
      <c r="I110" s="16">
        <f t="shared" si="35"/>
        <v>22981231</v>
      </c>
    </row>
    <row r="111" spans="1:9" s="2" customFormat="1" ht="12.75" customHeight="1" x14ac:dyDescent="0.25">
      <c r="A111" s="13"/>
      <c r="B111" s="14" t="s">
        <v>47</v>
      </c>
      <c r="C111" s="15" t="s">
        <v>48</v>
      </c>
      <c r="D111" s="16">
        <v>6636858</v>
      </c>
      <c r="E111" s="16">
        <v>0</v>
      </c>
      <c r="F111" s="17">
        <f t="shared" si="34"/>
        <v>6636858</v>
      </c>
      <c r="G111" s="17">
        <v>0</v>
      </c>
      <c r="H111" s="16">
        <v>0</v>
      </c>
      <c r="I111" s="16">
        <f t="shared" si="35"/>
        <v>6636858</v>
      </c>
    </row>
    <row r="112" spans="1:9" s="2" customFormat="1" ht="12.75" customHeight="1" x14ac:dyDescent="0.25">
      <c r="A112" s="13"/>
      <c r="B112" s="14" t="s">
        <v>49</v>
      </c>
      <c r="C112" s="26" t="s">
        <v>50</v>
      </c>
      <c r="D112" s="16">
        <v>5726470</v>
      </c>
      <c r="E112" s="16">
        <v>546000</v>
      </c>
      <c r="F112" s="17">
        <f t="shared" si="34"/>
        <v>6272470</v>
      </c>
      <c r="G112" s="17">
        <v>0</v>
      </c>
      <c r="H112" s="16">
        <v>0</v>
      </c>
      <c r="I112" s="16">
        <f t="shared" si="35"/>
        <v>6272470</v>
      </c>
    </row>
    <row r="113" spans="1:9" s="2" customFormat="1" ht="4.5" customHeight="1" x14ac:dyDescent="0.25">
      <c r="A113" s="13"/>
      <c r="B113" s="14"/>
      <c r="C113" s="26"/>
      <c r="D113" s="16"/>
      <c r="E113" s="16"/>
      <c r="F113" s="16"/>
      <c r="G113" s="17"/>
      <c r="H113" s="16"/>
      <c r="I113" s="16"/>
    </row>
    <row r="114" spans="1:9" s="2" customFormat="1" ht="12.75" customHeight="1" x14ac:dyDescent="0.25">
      <c r="A114" s="23" t="s">
        <v>51</v>
      </c>
      <c r="B114" s="24" t="s">
        <v>52</v>
      </c>
      <c r="C114" s="24"/>
      <c r="D114" s="25">
        <f>SUM(D115:D123)</f>
        <v>440467072</v>
      </c>
      <c r="E114" s="25">
        <f t="shared" ref="E114:I114" si="36">SUM(E115:E123)</f>
        <v>23284387</v>
      </c>
      <c r="F114" s="25">
        <f t="shared" si="36"/>
        <v>463751459</v>
      </c>
      <c r="G114" s="25">
        <f t="shared" si="36"/>
        <v>30614173</v>
      </c>
      <c r="H114" s="25">
        <f t="shared" si="36"/>
        <v>30361706</v>
      </c>
      <c r="I114" s="25">
        <f t="shared" si="36"/>
        <v>433137286</v>
      </c>
    </row>
    <row r="115" spans="1:9" s="2" customFormat="1" ht="12.75" customHeight="1" x14ac:dyDescent="0.25">
      <c r="A115" s="13"/>
      <c r="B115" s="14" t="s">
        <v>53</v>
      </c>
      <c r="C115" s="15" t="s">
        <v>54</v>
      </c>
      <c r="D115" s="16">
        <v>198092069</v>
      </c>
      <c r="E115" s="16">
        <v>-4064060</v>
      </c>
      <c r="F115" s="17">
        <f t="shared" ref="F115:F123" si="37">D115+E115</f>
        <v>194028009</v>
      </c>
      <c r="G115" s="17">
        <v>23284001</v>
      </c>
      <c r="H115" s="16">
        <v>23284001</v>
      </c>
      <c r="I115" s="16">
        <f t="shared" ref="I115:I123" si="38">F115-G115</f>
        <v>170744008</v>
      </c>
    </row>
    <row r="116" spans="1:9" s="2" customFormat="1" ht="12.75" customHeight="1" x14ac:dyDescent="0.25">
      <c r="A116" s="13"/>
      <c r="B116" s="14" t="s">
        <v>55</v>
      </c>
      <c r="C116" s="15" t="s">
        <v>56</v>
      </c>
      <c r="D116" s="16">
        <v>21777186</v>
      </c>
      <c r="E116" s="16">
        <v>0</v>
      </c>
      <c r="F116" s="17">
        <f t="shared" si="37"/>
        <v>21777186</v>
      </c>
      <c r="G116" s="17">
        <v>1503811</v>
      </c>
      <c r="H116" s="16">
        <v>1330361</v>
      </c>
      <c r="I116" s="16">
        <f t="shared" si="38"/>
        <v>20273375</v>
      </c>
    </row>
    <row r="117" spans="1:9" s="2" customFormat="1" ht="25.5" customHeight="1" x14ac:dyDescent="0.25">
      <c r="A117" s="13"/>
      <c r="B117" s="14" t="s">
        <v>57</v>
      </c>
      <c r="C117" s="26" t="s">
        <v>58</v>
      </c>
      <c r="D117" s="16">
        <v>27523861</v>
      </c>
      <c r="E117" s="16">
        <v>4089528</v>
      </c>
      <c r="F117" s="17">
        <f t="shared" si="37"/>
        <v>31613389</v>
      </c>
      <c r="G117" s="17">
        <v>1582080</v>
      </c>
      <c r="H117" s="16">
        <v>1572820</v>
      </c>
      <c r="I117" s="16">
        <f t="shared" si="38"/>
        <v>30031309</v>
      </c>
    </row>
    <row r="118" spans="1:9" s="2" customFormat="1" ht="12.75" customHeight="1" x14ac:dyDescent="0.25">
      <c r="A118" s="13"/>
      <c r="B118" s="14" t="s">
        <v>59</v>
      </c>
      <c r="C118" s="15" t="s">
        <v>60</v>
      </c>
      <c r="D118" s="16">
        <v>6255682</v>
      </c>
      <c r="E118" s="16">
        <v>0</v>
      </c>
      <c r="F118" s="17">
        <f t="shared" si="37"/>
        <v>6255682</v>
      </c>
      <c r="G118" s="17">
        <v>0</v>
      </c>
      <c r="H118" s="16">
        <v>0</v>
      </c>
      <c r="I118" s="16">
        <f t="shared" si="38"/>
        <v>6255682</v>
      </c>
    </row>
    <row r="119" spans="1:9" s="2" customFormat="1" ht="25.5" customHeight="1" x14ac:dyDescent="0.25">
      <c r="A119" s="13"/>
      <c r="B119" s="14" t="s">
        <v>61</v>
      </c>
      <c r="C119" s="26" t="s">
        <v>62</v>
      </c>
      <c r="D119" s="16">
        <v>40427537</v>
      </c>
      <c r="E119" s="16">
        <v>23258919</v>
      </c>
      <c r="F119" s="17">
        <f t="shared" si="37"/>
        <v>63686456</v>
      </c>
      <c r="G119" s="17">
        <v>2176406</v>
      </c>
      <c r="H119" s="16">
        <v>2138881</v>
      </c>
      <c r="I119" s="16">
        <f t="shared" si="38"/>
        <v>61510050</v>
      </c>
    </row>
    <row r="120" spans="1:9" s="2" customFormat="1" ht="12.75" customHeight="1" x14ac:dyDescent="0.25">
      <c r="A120" s="13"/>
      <c r="B120" s="14" t="s">
        <v>63</v>
      </c>
      <c r="C120" s="15" t="s">
        <v>64</v>
      </c>
      <c r="D120" s="16">
        <v>1275296</v>
      </c>
      <c r="E120" s="16">
        <v>0</v>
      </c>
      <c r="F120" s="17">
        <f t="shared" si="37"/>
        <v>1275296</v>
      </c>
      <c r="G120" s="17">
        <v>15370</v>
      </c>
      <c r="H120" s="16">
        <v>15370</v>
      </c>
      <c r="I120" s="16">
        <f t="shared" si="38"/>
        <v>1259926</v>
      </c>
    </row>
    <row r="121" spans="1:9" s="2" customFormat="1" ht="12.75" customHeight="1" x14ac:dyDescent="0.25">
      <c r="A121" s="13"/>
      <c r="B121" s="14" t="s">
        <v>65</v>
      </c>
      <c r="C121" s="15" t="s">
        <v>66</v>
      </c>
      <c r="D121" s="16">
        <v>28030638</v>
      </c>
      <c r="E121" s="16">
        <v>0</v>
      </c>
      <c r="F121" s="17">
        <f t="shared" si="37"/>
        <v>28030638</v>
      </c>
      <c r="G121" s="17">
        <v>1173661</v>
      </c>
      <c r="H121" s="16">
        <v>1141429</v>
      </c>
      <c r="I121" s="16">
        <f t="shared" si="38"/>
        <v>26856977</v>
      </c>
    </row>
    <row r="122" spans="1:9" s="2" customFormat="1" ht="12.75" customHeight="1" x14ac:dyDescent="0.25">
      <c r="A122" s="13"/>
      <c r="B122" s="14" t="s">
        <v>67</v>
      </c>
      <c r="C122" s="15" t="s">
        <v>68</v>
      </c>
      <c r="D122" s="16">
        <v>42498209</v>
      </c>
      <c r="E122" s="16">
        <v>0</v>
      </c>
      <c r="F122" s="17">
        <f t="shared" si="37"/>
        <v>42498209</v>
      </c>
      <c r="G122" s="17">
        <v>0</v>
      </c>
      <c r="H122" s="16">
        <v>0</v>
      </c>
      <c r="I122" s="16">
        <f t="shared" si="38"/>
        <v>42498209</v>
      </c>
    </row>
    <row r="123" spans="1:9" s="2" customFormat="1" ht="12.75" customHeight="1" x14ac:dyDescent="0.25">
      <c r="A123" s="13"/>
      <c r="B123" s="14" t="s">
        <v>69</v>
      </c>
      <c r="C123" s="15" t="s">
        <v>70</v>
      </c>
      <c r="D123" s="16">
        <v>74586594</v>
      </c>
      <c r="E123" s="16">
        <v>0</v>
      </c>
      <c r="F123" s="17">
        <f t="shared" si="37"/>
        <v>74586594</v>
      </c>
      <c r="G123" s="17">
        <v>878844</v>
      </c>
      <c r="H123" s="16">
        <v>878844</v>
      </c>
      <c r="I123" s="16">
        <f t="shared" si="38"/>
        <v>73707750</v>
      </c>
    </row>
    <row r="124" spans="1:9" s="2" customFormat="1" ht="4.5" customHeight="1" x14ac:dyDescent="0.25">
      <c r="A124" s="13"/>
      <c r="B124" s="14"/>
      <c r="C124" s="15"/>
      <c r="D124" s="16"/>
      <c r="E124" s="16"/>
      <c r="F124" s="16"/>
      <c r="G124" s="17"/>
      <c r="H124" s="16"/>
      <c r="I124" s="16"/>
    </row>
    <row r="125" spans="1:9" s="2" customFormat="1" ht="25.5" customHeight="1" x14ac:dyDescent="0.25">
      <c r="A125" s="23" t="s">
        <v>71</v>
      </c>
      <c r="B125" s="27" t="s">
        <v>72</v>
      </c>
      <c r="C125" s="27"/>
      <c r="D125" s="25">
        <f>SUM(D126:D134)</f>
        <v>231344892</v>
      </c>
      <c r="E125" s="25">
        <f t="shared" ref="E125:I125" si="39">SUM(E126:E134)</f>
        <v>0</v>
      </c>
      <c r="F125" s="25">
        <f t="shared" si="39"/>
        <v>231344892</v>
      </c>
      <c r="G125" s="25">
        <f t="shared" si="39"/>
        <v>14805692</v>
      </c>
      <c r="H125" s="25">
        <f t="shared" si="39"/>
        <v>7471653</v>
      </c>
      <c r="I125" s="25">
        <f t="shared" si="39"/>
        <v>216539200</v>
      </c>
    </row>
    <row r="126" spans="1:9" s="2" customFormat="1" ht="25.5" customHeight="1" x14ac:dyDescent="0.25">
      <c r="A126" s="28"/>
      <c r="B126" s="29" t="s">
        <v>73</v>
      </c>
      <c r="C126" s="35" t="s">
        <v>74</v>
      </c>
      <c r="D126" s="31">
        <v>0</v>
      </c>
      <c r="E126" s="31">
        <v>0</v>
      </c>
      <c r="F126" s="32">
        <f t="shared" ref="F126:F134" si="40">D126+E126</f>
        <v>0</v>
      </c>
      <c r="G126" s="32">
        <v>0</v>
      </c>
      <c r="H126" s="31">
        <v>0</v>
      </c>
      <c r="I126" s="31">
        <f t="shared" ref="I126:I130" si="41">F126-G126</f>
        <v>0</v>
      </c>
    </row>
    <row r="127" spans="1:9" s="2" customFormat="1" ht="12.75" customHeight="1" x14ac:dyDescent="0.25">
      <c r="A127" s="36"/>
      <c r="B127" s="37" t="s">
        <v>75</v>
      </c>
      <c r="C127" s="38" t="s">
        <v>76</v>
      </c>
      <c r="D127" s="39">
        <v>38739999</v>
      </c>
      <c r="E127" s="39">
        <v>0</v>
      </c>
      <c r="F127" s="40">
        <f t="shared" si="40"/>
        <v>38739999</v>
      </c>
      <c r="G127" s="40">
        <v>7471653</v>
      </c>
      <c r="H127" s="39">
        <v>7471653</v>
      </c>
      <c r="I127" s="39">
        <f t="shared" si="41"/>
        <v>31268346</v>
      </c>
    </row>
    <row r="128" spans="1:9" s="2" customFormat="1" ht="12.75" customHeight="1" x14ac:dyDescent="0.25">
      <c r="A128" s="36"/>
      <c r="B128" s="37" t="s">
        <v>77</v>
      </c>
      <c r="C128" s="38" t="s">
        <v>78</v>
      </c>
      <c r="D128" s="39">
        <v>0</v>
      </c>
      <c r="E128" s="39">
        <v>0</v>
      </c>
      <c r="F128" s="40">
        <f t="shared" si="40"/>
        <v>0</v>
      </c>
      <c r="G128" s="40">
        <v>0</v>
      </c>
      <c r="H128" s="39">
        <v>0</v>
      </c>
      <c r="I128" s="39">
        <f t="shared" si="41"/>
        <v>0</v>
      </c>
    </row>
    <row r="129" spans="1:9" s="2" customFormat="1" ht="12.75" customHeight="1" x14ac:dyDescent="0.25">
      <c r="A129" s="36"/>
      <c r="B129" s="37" t="s">
        <v>79</v>
      </c>
      <c r="C129" s="38" t="s">
        <v>80</v>
      </c>
      <c r="D129" s="39">
        <v>192604893</v>
      </c>
      <c r="E129" s="39">
        <v>0</v>
      </c>
      <c r="F129" s="40">
        <f t="shared" si="40"/>
        <v>192604893</v>
      </c>
      <c r="G129" s="40">
        <v>7334039</v>
      </c>
      <c r="H129" s="39">
        <v>0</v>
      </c>
      <c r="I129" s="39">
        <f t="shared" si="41"/>
        <v>185270854</v>
      </c>
    </row>
    <row r="130" spans="1:9" s="2" customFormat="1" ht="12.75" customHeight="1" x14ac:dyDescent="0.25">
      <c r="A130" s="36"/>
      <c r="B130" s="37" t="s">
        <v>81</v>
      </c>
      <c r="C130" s="38" t="s">
        <v>82</v>
      </c>
      <c r="D130" s="39">
        <v>0</v>
      </c>
      <c r="E130" s="39">
        <v>0</v>
      </c>
      <c r="F130" s="40">
        <f t="shared" si="40"/>
        <v>0</v>
      </c>
      <c r="G130" s="40">
        <v>0</v>
      </c>
      <c r="H130" s="39">
        <v>0</v>
      </c>
      <c r="I130" s="39">
        <f t="shared" si="41"/>
        <v>0</v>
      </c>
    </row>
    <row r="131" spans="1:9" s="2" customFormat="1" ht="25.5" customHeight="1" x14ac:dyDescent="0.25">
      <c r="A131" s="36"/>
      <c r="B131" s="37" t="s">
        <v>83</v>
      </c>
      <c r="C131" s="41" t="s">
        <v>84</v>
      </c>
      <c r="D131" s="39">
        <v>0</v>
      </c>
      <c r="E131" s="39">
        <v>0</v>
      </c>
      <c r="F131" s="40">
        <f t="shared" si="40"/>
        <v>0</v>
      </c>
      <c r="G131" s="40">
        <v>0</v>
      </c>
      <c r="H131" s="39">
        <v>0</v>
      </c>
      <c r="I131" s="39">
        <v>0</v>
      </c>
    </row>
    <row r="132" spans="1:9" s="2" customFormat="1" ht="12.75" customHeight="1" x14ac:dyDescent="0.25">
      <c r="A132" s="36"/>
      <c r="B132" s="37" t="s">
        <v>85</v>
      </c>
      <c r="C132" s="38" t="s">
        <v>86</v>
      </c>
      <c r="D132" s="39">
        <v>0</v>
      </c>
      <c r="E132" s="39">
        <v>0</v>
      </c>
      <c r="F132" s="40">
        <f t="shared" si="40"/>
        <v>0</v>
      </c>
      <c r="G132" s="40">
        <v>0</v>
      </c>
      <c r="H132" s="39">
        <v>0</v>
      </c>
      <c r="I132" s="39">
        <v>0</v>
      </c>
    </row>
    <row r="133" spans="1:9" s="2" customFormat="1" ht="12.75" customHeight="1" x14ac:dyDescent="0.25">
      <c r="A133" s="36"/>
      <c r="B133" s="37" t="s">
        <v>87</v>
      </c>
      <c r="C133" s="38" t="s">
        <v>88</v>
      </c>
      <c r="D133" s="39">
        <v>0</v>
      </c>
      <c r="E133" s="39">
        <v>0</v>
      </c>
      <c r="F133" s="40">
        <f t="shared" si="40"/>
        <v>0</v>
      </c>
      <c r="G133" s="40">
        <v>0</v>
      </c>
      <c r="H133" s="39">
        <v>0</v>
      </c>
      <c r="I133" s="39">
        <v>0</v>
      </c>
    </row>
    <row r="134" spans="1:9" s="2" customFormat="1" ht="12.75" customHeight="1" x14ac:dyDescent="0.25">
      <c r="A134" s="36"/>
      <c r="B134" s="37" t="s">
        <v>89</v>
      </c>
      <c r="C134" s="38" t="s">
        <v>90</v>
      </c>
      <c r="D134" s="39">
        <v>0</v>
      </c>
      <c r="E134" s="39">
        <v>0</v>
      </c>
      <c r="F134" s="40">
        <f t="shared" si="40"/>
        <v>0</v>
      </c>
      <c r="G134" s="40">
        <v>0</v>
      </c>
      <c r="H134" s="39">
        <v>0</v>
      </c>
      <c r="I134" s="39">
        <v>0</v>
      </c>
    </row>
    <row r="135" spans="1:9" s="2" customFormat="1" ht="4.5" customHeight="1" x14ac:dyDescent="0.25">
      <c r="A135" s="36"/>
      <c r="B135" s="37"/>
      <c r="C135" s="38"/>
      <c r="D135" s="39"/>
      <c r="E135" s="39"/>
      <c r="F135" s="39"/>
      <c r="G135" s="40"/>
      <c r="H135" s="39"/>
      <c r="I135" s="39"/>
    </row>
    <row r="136" spans="1:9" s="2" customFormat="1" ht="12.75" customHeight="1" x14ac:dyDescent="0.25">
      <c r="A136" s="42" t="s">
        <v>91</v>
      </c>
      <c r="B136" s="43" t="s">
        <v>92</v>
      </c>
      <c r="C136" s="43"/>
      <c r="D136" s="44">
        <f>SUM(D137:D145)</f>
        <v>26924481</v>
      </c>
      <c r="E136" s="44">
        <f t="shared" ref="E136:I136" si="42">SUM(E137:E145)</f>
        <v>0</v>
      </c>
      <c r="F136" s="44">
        <f t="shared" si="42"/>
        <v>26924481</v>
      </c>
      <c r="G136" s="44">
        <f t="shared" si="42"/>
        <v>0</v>
      </c>
      <c r="H136" s="44">
        <f t="shared" si="42"/>
        <v>0</v>
      </c>
      <c r="I136" s="44">
        <f t="shared" si="42"/>
        <v>26924481</v>
      </c>
    </row>
    <row r="137" spans="1:9" s="2" customFormat="1" ht="12.75" customHeight="1" x14ac:dyDescent="0.25">
      <c r="A137" s="36"/>
      <c r="B137" s="37" t="s">
        <v>93</v>
      </c>
      <c r="C137" s="38" t="s">
        <v>94</v>
      </c>
      <c r="D137" s="39">
        <v>22719981</v>
      </c>
      <c r="E137" s="39">
        <v>0</v>
      </c>
      <c r="F137" s="40">
        <f t="shared" ref="F137:F145" si="43">D137+E137</f>
        <v>22719981</v>
      </c>
      <c r="G137" s="40">
        <v>0</v>
      </c>
      <c r="H137" s="39">
        <v>0</v>
      </c>
      <c r="I137" s="39">
        <f t="shared" ref="I137:I145" si="44">F137-G137</f>
        <v>22719981</v>
      </c>
    </row>
    <row r="138" spans="1:9" s="33" customFormat="1" ht="12.75" customHeight="1" x14ac:dyDescent="0.25">
      <c r="A138" s="13"/>
      <c r="B138" s="14" t="s">
        <v>95</v>
      </c>
      <c r="C138" s="15" t="s">
        <v>96</v>
      </c>
      <c r="D138" s="16">
        <v>0</v>
      </c>
      <c r="E138" s="16">
        <v>0</v>
      </c>
      <c r="F138" s="17">
        <f t="shared" si="43"/>
        <v>0</v>
      </c>
      <c r="G138" s="17">
        <v>0</v>
      </c>
      <c r="H138" s="16">
        <v>0</v>
      </c>
      <c r="I138" s="16">
        <f t="shared" si="44"/>
        <v>0</v>
      </c>
    </row>
    <row r="139" spans="1:9" s="33" customFormat="1" ht="12.75" customHeight="1" x14ac:dyDescent="0.25">
      <c r="A139" s="13"/>
      <c r="B139" s="14" t="s">
        <v>97</v>
      </c>
      <c r="C139" s="15" t="s">
        <v>98</v>
      </c>
      <c r="D139" s="16">
        <v>910426</v>
      </c>
      <c r="E139" s="16">
        <v>0</v>
      </c>
      <c r="F139" s="17">
        <f t="shared" si="43"/>
        <v>910426</v>
      </c>
      <c r="G139" s="17">
        <v>0</v>
      </c>
      <c r="H139" s="16">
        <v>0</v>
      </c>
      <c r="I139" s="16">
        <f t="shared" si="44"/>
        <v>910426</v>
      </c>
    </row>
    <row r="140" spans="1:9" s="2" customFormat="1" ht="12.75" customHeight="1" x14ac:dyDescent="0.25">
      <c r="A140" s="36"/>
      <c r="B140" s="37" t="s">
        <v>99</v>
      </c>
      <c r="C140" s="38" t="s">
        <v>100</v>
      </c>
      <c r="D140" s="39">
        <v>0</v>
      </c>
      <c r="E140" s="39">
        <v>0</v>
      </c>
      <c r="F140" s="40">
        <f t="shared" si="43"/>
        <v>0</v>
      </c>
      <c r="G140" s="40">
        <v>0</v>
      </c>
      <c r="H140" s="39">
        <v>0</v>
      </c>
      <c r="I140" s="39">
        <f t="shared" si="44"/>
        <v>0</v>
      </c>
    </row>
    <row r="141" spans="1:9" s="2" customFormat="1" ht="12.75" customHeight="1" x14ac:dyDescent="0.25">
      <c r="A141" s="36"/>
      <c r="B141" s="37" t="s">
        <v>101</v>
      </c>
      <c r="C141" s="38" t="s">
        <v>102</v>
      </c>
      <c r="D141" s="39">
        <v>0</v>
      </c>
      <c r="E141" s="39">
        <v>0</v>
      </c>
      <c r="F141" s="40">
        <f t="shared" si="43"/>
        <v>0</v>
      </c>
      <c r="G141" s="40">
        <v>0</v>
      </c>
      <c r="H141" s="39">
        <v>0</v>
      </c>
      <c r="I141" s="39">
        <f t="shared" si="44"/>
        <v>0</v>
      </c>
    </row>
    <row r="142" spans="1:9" s="2" customFormat="1" ht="12.75" customHeight="1" x14ac:dyDescent="0.25">
      <c r="A142" s="36"/>
      <c r="B142" s="37" t="s">
        <v>103</v>
      </c>
      <c r="C142" s="38" t="s">
        <v>104</v>
      </c>
      <c r="D142" s="39">
        <v>0</v>
      </c>
      <c r="E142" s="39">
        <v>0</v>
      </c>
      <c r="F142" s="40">
        <f t="shared" si="43"/>
        <v>0</v>
      </c>
      <c r="G142" s="40">
        <v>0</v>
      </c>
      <c r="H142" s="39">
        <v>0</v>
      </c>
      <c r="I142" s="39">
        <f t="shared" si="44"/>
        <v>0</v>
      </c>
    </row>
    <row r="143" spans="1:9" s="2" customFormat="1" ht="12.75" customHeight="1" x14ac:dyDescent="0.25">
      <c r="A143" s="36"/>
      <c r="B143" s="37" t="s">
        <v>105</v>
      </c>
      <c r="C143" s="38" t="s">
        <v>106</v>
      </c>
      <c r="D143" s="39">
        <v>0</v>
      </c>
      <c r="E143" s="39">
        <v>0</v>
      </c>
      <c r="F143" s="40">
        <f t="shared" si="43"/>
        <v>0</v>
      </c>
      <c r="G143" s="39">
        <v>0</v>
      </c>
      <c r="H143" s="39">
        <v>0</v>
      </c>
      <c r="I143" s="39">
        <f t="shared" si="44"/>
        <v>0</v>
      </c>
    </row>
    <row r="144" spans="1:9" s="2" customFormat="1" ht="12.75" customHeight="1" x14ac:dyDescent="0.25">
      <c r="A144" s="36"/>
      <c r="B144" s="37" t="s">
        <v>107</v>
      </c>
      <c r="C144" s="38" t="s">
        <v>108</v>
      </c>
      <c r="D144" s="39">
        <v>0</v>
      </c>
      <c r="E144" s="39">
        <v>0</v>
      </c>
      <c r="F144" s="40">
        <f t="shared" si="43"/>
        <v>0</v>
      </c>
      <c r="G144" s="39">
        <v>0</v>
      </c>
      <c r="H144" s="39">
        <v>0</v>
      </c>
      <c r="I144" s="39">
        <f t="shared" si="44"/>
        <v>0</v>
      </c>
    </row>
    <row r="145" spans="1:9" s="2" customFormat="1" ht="12.75" customHeight="1" x14ac:dyDescent="0.25">
      <c r="A145" s="36"/>
      <c r="B145" s="37" t="s">
        <v>109</v>
      </c>
      <c r="C145" s="38" t="s">
        <v>110</v>
      </c>
      <c r="D145" s="39">
        <v>3294074</v>
      </c>
      <c r="E145" s="39">
        <v>0</v>
      </c>
      <c r="F145" s="40">
        <f t="shared" si="43"/>
        <v>3294074</v>
      </c>
      <c r="G145" s="40">
        <v>0</v>
      </c>
      <c r="H145" s="39">
        <v>0</v>
      </c>
      <c r="I145" s="39">
        <f t="shared" si="44"/>
        <v>3294074</v>
      </c>
    </row>
    <row r="146" spans="1:9" s="2" customFormat="1" ht="4.5" customHeight="1" x14ac:dyDescent="0.25">
      <c r="A146" s="36"/>
      <c r="B146" s="37"/>
      <c r="C146" s="38"/>
      <c r="D146" s="39"/>
      <c r="E146" s="39"/>
      <c r="F146" s="39"/>
      <c r="G146" s="40"/>
      <c r="H146" s="39"/>
      <c r="I146" s="39"/>
    </row>
    <row r="147" spans="1:9" s="2" customFormat="1" ht="12.75" customHeight="1" x14ac:dyDescent="0.25">
      <c r="A147" s="42" t="s">
        <v>111</v>
      </c>
      <c r="B147" s="43" t="s">
        <v>112</v>
      </c>
      <c r="C147" s="43"/>
      <c r="D147" s="44">
        <f>SUM(D148:D150)</f>
        <v>2827529459</v>
      </c>
      <c r="E147" s="44">
        <f t="shared" ref="E147" si="45">SUM(E148:E150)</f>
        <v>562131</v>
      </c>
      <c r="F147" s="44">
        <f>SUM(F148:F150)</f>
        <v>2828091590</v>
      </c>
      <c r="G147" s="44">
        <f>SUM(G148:G150)</f>
        <v>382056320</v>
      </c>
      <c r="H147" s="44">
        <f t="shared" ref="H147" si="46">SUM(H148:H150)</f>
        <v>318792596</v>
      </c>
      <c r="I147" s="44">
        <f>SUM(I148:I150)</f>
        <v>2446035270</v>
      </c>
    </row>
    <row r="148" spans="1:9" s="2" customFormat="1" ht="12.75" customHeight="1" x14ac:dyDescent="0.25">
      <c r="A148" s="36"/>
      <c r="B148" s="37" t="s">
        <v>113</v>
      </c>
      <c r="C148" s="38" t="s">
        <v>114</v>
      </c>
      <c r="D148" s="39">
        <v>2462322511</v>
      </c>
      <c r="E148" s="39">
        <v>532107</v>
      </c>
      <c r="F148" s="40">
        <f t="shared" ref="F148:F150" si="47">D148+E148</f>
        <v>2462854618</v>
      </c>
      <c r="G148" s="40">
        <v>352829355</v>
      </c>
      <c r="H148" s="39">
        <v>290320021</v>
      </c>
      <c r="I148" s="39">
        <f t="shared" ref="I148:I150" si="48">F148-G148</f>
        <v>2110025263</v>
      </c>
    </row>
    <row r="149" spans="1:9" s="2" customFormat="1" ht="12.75" customHeight="1" x14ac:dyDescent="0.25">
      <c r="A149" s="36"/>
      <c r="B149" s="37" t="s">
        <v>115</v>
      </c>
      <c r="C149" s="38" t="s">
        <v>116</v>
      </c>
      <c r="D149" s="39">
        <v>365206948</v>
      </c>
      <c r="E149" s="39">
        <v>30024</v>
      </c>
      <c r="F149" s="40">
        <f t="shared" si="47"/>
        <v>365236972</v>
      </c>
      <c r="G149" s="40">
        <v>29226965</v>
      </c>
      <c r="H149" s="39">
        <v>28472575</v>
      </c>
      <c r="I149" s="39">
        <f t="shared" si="48"/>
        <v>336010007</v>
      </c>
    </row>
    <row r="150" spans="1:9" s="2" customFormat="1" ht="12.75" customHeight="1" x14ac:dyDescent="0.25">
      <c r="A150" s="36"/>
      <c r="B150" s="37" t="s">
        <v>117</v>
      </c>
      <c r="C150" s="38" t="s">
        <v>118</v>
      </c>
      <c r="D150" s="39">
        <v>0</v>
      </c>
      <c r="E150" s="39">
        <v>0</v>
      </c>
      <c r="F150" s="39">
        <f t="shared" si="47"/>
        <v>0</v>
      </c>
      <c r="G150" s="40">
        <v>0</v>
      </c>
      <c r="H150" s="39">
        <v>0</v>
      </c>
      <c r="I150" s="39">
        <f t="shared" si="48"/>
        <v>0</v>
      </c>
    </row>
    <row r="151" spans="1:9" s="2" customFormat="1" ht="4.5" customHeight="1" x14ac:dyDescent="0.25">
      <c r="A151" s="36"/>
      <c r="B151" s="37"/>
      <c r="C151" s="38"/>
      <c r="D151" s="39"/>
      <c r="E151" s="39"/>
      <c r="F151" s="39"/>
      <c r="G151" s="40"/>
      <c r="H151" s="39"/>
      <c r="I151" s="39"/>
    </row>
    <row r="152" spans="1:9" s="2" customFormat="1" ht="12.75" customHeight="1" x14ac:dyDescent="0.25">
      <c r="A152" s="42" t="s">
        <v>119</v>
      </c>
      <c r="B152" s="43" t="s">
        <v>120</v>
      </c>
      <c r="C152" s="43"/>
      <c r="D152" s="44">
        <f>SUM(D153:D160)</f>
        <v>0</v>
      </c>
      <c r="E152" s="44">
        <f>SUM(E153:E160)</f>
        <v>0</v>
      </c>
      <c r="F152" s="44">
        <f t="shared" ref="F152:I152" si="49">SUM(F153:F160)</f>
        <v>0</v>
      </c>
      <c r="G152" s="44">
        <f t="shared" si="49"/>
        <v>0</v>
      </c>
      <c r="H152" s="44">
        <f t="shared" si="49"/>
        <v>0</v>
      </c>
      <c r="I152" s="44">
        <f t="shared" si="49"/>
        <v>0</v>
      </c>
    </row>
    <row r="153" spans="1:9" s="2" customFormat="1" ht="25.5" customHeight="1" x14ac:dyDescent="0.25">
      <c r="A153" s="36"/>
      <c r="B153" s="37" t="s">
        <v>121</v>
      </c>
      <c r="C153" s="41" t="s">
        <v>122</v>
      </c>
      <c r="D153" s="39">
        <v>0</v>
      </c>
      <c r="E153" s="39">
        <v>0</v>
      </c>
      <c r="F153" s="40">
        <f t="shared" ref="F153:F160" si="50">D153+E153</f>
        <v>0</v>
      </c>
      <c r="G153" s="40">
        <v>0</v>
      </c>
      <c r="H153" s="39">
        <v>0</v>
      </c>
      <c r="I153" s="39">
        <v>0</v>
      </c>
    </row>
    <row r="154" spans="1:9" s="2" customFormat="1" ht="12.75" customHeight="1" x14ac:dyDescent="0.25">
      <c r="A154" s="36"/>
      <c r="B154" s="37" t="s">
        <v>123</v>
      </c>
      <c r="C154" s="38" t="s">
        <v>124</v>
      </c>
      <c r="D154" s="39">
        <v>0</v>
      </c>
      <c r="E154" s="39">
        <v>0</v>
      </c>
      <c r="F154" s="40">
        <f t="shared" si="50"/>
        <v>0</v>
      </c>
      <c r="G154" s="40">
        <v>0</v>
      </c>
      <c r="H154" s="39">
        <v>0</v>
      </c>
      <c r="I154" s="39">
        <v>0</v>
      </c>
    </row>
    <row r="155" spans="1:9" s="2" customFormat="1" ht="12.75" customHeight="1" x14ac:dyDescent="0.25">
      <c r="A155" s="36"/>
      <c r="B155" s="37" t="s">
        <v>125</v>
      </c>
      <c r="C155" s="38" t="s">
        <v>126</v>
      </c>
      <c r="D155" s="39">
        <v>0</v>
      </c>
      <c r="E155" s="39">
        <v>0</v>
      </c>
      <c r="F155" s="40">
        <f t="shared" si="50"/>
        <v>0</v>
      </c>
      <c r="G155" s="40">
        <v>0</v>
      </c>
      <c r="H155" s="39">
        <v>0</v>
      </c>
      <c r="I155" s="39">
        <v>0</v>
      </c>
    </row>
    <row r="156" spans="1:9" s="2" customFormat="1" ht="12.75" customHeight="1" x14ac:dyDescent="0.25">
      <c r="A156" s="36"/>
      <c r="B156" s="37" t="s">
        <v>127</v>
      </c>
      <c r="C156" s="38" t="s">
        <v>128</v>
      </c>
      <c r="D156" s="39">
        <v>0</v>
      </c>
      <c r="E156" s="39">
        <v>0</v>
      </c>
      <c r="F156" s="40">
        <f t="shared" si="50"/>
        <v>0</v>
      </c>
      <c r="G156" s="40">
        <v>0</v>
      </c>
      <c r="H156" s="39">
        <v>0</v>
      </c>
      <c r="I156" s="39">
        <v>0</v>
      </c>
    </row>
    <row r="157" spans="1:9" s="2" customFormat="1" ht="25.5" customHeight="1" x14ac:dyDescent="0.25">
      <c r="A157" s="36"/>
      <c r="B157" s="37" t="s">
        <v>129</v>
      </c>
      <c r="C157" s="41" t="s">
        <v>130</v>
      </c>
      <c r="D157" s="39">
        <v>0</v>
      </c>
      <c r="E157" s="39">
        <v>0</v>
      </c>
      <c r="F157" s="40">
        <f t="shared" si="50"/>
        <v>0</v>
      </c>
      <c r="G157" s="40">
        <v>0</v>
      </c>
      <c r="H157" s="39">
        <v>0</v>
      </c>
      <c r="I157" s="39">
        <f t="shared" ref="I157" si="51">F157-G157</f>
        <v>0</v>
      </c>
    </row>
    <row r="158" spans="1:9" s="2" customFormat="1" ht="12.75" customHeight="1" x14ac:dyDescent="0.25">
      <c r="A158" s="36"/>
      <c r="B158" s="36"/>
      <c r="C158" s="38" t="s">
        <v>131</v>
      </c>
      <c r="D158" s="40">
        <v>0</v>
      </c>
      <c r="E158" s="40">
        <v>0</v>
      </c>
      <c r="F158" s="40">
        <f t="shared" si="50"/>
        <v>0</v>
      </c>
      <c r="G158" s="40">
        <v>0</v>
      </c>
      <c r="H158" s="40">
        <v>0</v>
      </c>
      <c r="I158" s="40">
        <v>0</v>
      </c>
    </row>
    <row r="159" spans="1:9" s="2" customFormat="1" ht="12.75" customHeight="1" x14ac:dyDescent="0.25">
      <c r="A159" s="36"/>
      <c r="B159" s="37" t="s">
        <v>132</v>
      </c>
      <c r="C159" s="38" t="s">
        <v>133</v>
      </c>
      <c r="D159" s="39">
        <v>0</v>
      </c>
      <c r="E159" s="39">
        <v>0</v>
      </c>
      <c r="F159" s="40">
        <f t="shared" si="50"/>
        <v>0</v>
      </c>
      <c r="G159" s="40">
        <v>0</v>
      </c>
      <c r="H159" s="39">
        <v>0</v>
      </c>
      <c r="I159" s="39">
        <v>0</v>
      </c>
    </row>
    <row r="160" spans="1:9" s="2" customFormat="1" ht="25.5" customHeight="1" x14ac:dyDescent="0.25">
      <c r="A160" s="36"/>
      <c r="B160" s="37" t="s">
        <v>134</v>
      </c>
      <c r="C160" s="41" t="s">
        <v>135</v>
      </c>
      <c r="D160" s="39">
        <v>0</v>
      </c>
      <c r="E160" s="39">
        <v>0</v>
      </c>
      <c r="F160" s="40">
        <f t="shared" si="50"/>
        <v>0</v>
      </c>
      <c r="G160" s="40">
        <v>0</v>
      </c>
      <c r="H160" s="39">
        <v>0</v>
      </c>
      <c r="I160" s="39">
        <f t="shared" ref="I160" si="52">F160-G160</f>
        <v>0</v>
      </c>
    </row>
    <row r="161" spans="1:9" s="2" customFormat="1" ht="4.5" customHeight="1" x14ac:dyDescent="0.25">
      <c r="A161" s="36"/>
      <c r="B161" s="37"/>
      <c r="C161" s="41"/>
      <c r="D161" s="39"/>
      <c r="E161" s="39"/>
      <c r="F161" s="39"/>
      <c r="G161" s="40"/>
      <c r="H161" s="39"/>
      <c r="I161" s="39"/>
    </row>
    <row r="162" spans="1:9" s="2" customFormat="1" ht="12.75" customHeight="1" x14ac:dyDescent="0.25">
      <c r="A162" s="42" t="s">
        <v>136</v>
      </c>
      <c r="B162" s="43" t="s">
        <v>137</v>
      </c>
      <c r="C162" s="43"/>
      <c r="D162" s="44">
        <f>SUM(D163:D165)</f>
        <v>20707009916</v>
      </c>
      <c r="E162" s="44">
        <f t="shared" ref="E162:I162" si="53">SUM(E163:E165)</f>
        <v>864100573</v>
      </c>
      <c r="F162" s="44">
        <f t="shared" si="53"/>
        <v>21571110489</v>
      </c>
      <c r="G162" s="44">
        <f t="shared" si="53"/>
        <v>6216388377</v>
      </c>
      <c r="H162" s="44">
        <f t="shared" si="53"/>
        <v>6211111890</v>
      </c>
      <c r="I162" s="44">
        <f t="shared" si="53"/>
        <v>15354722112</v>
      </c>
    </row>
    <row r="163" spans="1:9" s="2" customFormat="1" ht="12.75" customHeight="1" x14ac:dyDescent="0.25">
      <c r="A163" s="36"/>
      <c r="B163" s="37" t="s">
        <v>138</v>
      </c>
      <c r="C163" s="38" t="s">
        <v>139</v>
      </c>
      <c r="D163" s="39">
        <v>0</v>
      </c>
      <c r="E163" s="39">
        <v>0</v>
      </c>
      <c r="F163" s="40">
        <f t="shared" ref="F163:F165" si="54">D163+E163</f>
        <v>0</v>
      </c>
      <c r="G163" s="40">
        <v>0</v>
      </c>
      <c r="H163" s="39">
        <v>0</v>
      </c>
      <c r="I163" s="39">
        <v>0</v>
      </c>
    </row>
    <row r="164" spans="1:9" s="2" customFormat="1" ht="12.75" customHeight="1" x14ac:dyDescent="0.25">
      <c r="A164" s="36"/>
      <c r="B164" s="37" t="s">
        <v>140</v>
      </c>
      <c r="C164" s="38" t="s">
        <v>141</v>
      </c>
      <c r="D164" s="39">
        <v>20707009916</v>
      </c>
      <c r="E164" s="39">
        <v>864100573</v>
      </c>
      <c r="F164" s="40">
        <f t="shared" si="54"/>
        <v>21571110489</v>
      </c>
      <c r="G164" s="40">
        <v>6216388377</v>
      </c>
      <c r="H164" s="39">
        <v>6211111890</v>
      </c>
      <c r="I164" s="39">
        <f t="shared" ref="I164:I165" si="55">F164-G164</f>
        <v>15354722112</v>
      </c>
    </row>
    <row r="165" spans="1:9" s="2" customFormat="1" ht="12.75" customHeight="1" x14ac:dyDescent="0.25">
      <c r="A165" s="36"/>
      <c r="B165" s="37" t="s">
        <v>142</v>
      </c>
      <c r="C165" s="38" t="s">
        <v>143</v>
      </c>
      <c r="D165" s="39">
        <v>0</v>
      </c>
      <c r="E165" s="39">
        <v>0</v>
      </c>
      <c r="F165" s="40">
        <f t="shared" si="54"/>
        <v>0</v>
      </c>
      <c r="G165" s="40">
        <v>0</v>
      </c>
      <c r="H165" s="39">
        <v>0</v>
      </c>
      <c r="I165" s="39">
        <f t="shared" si="55"/>
        <v>0</v>
      </c>
    </row>
    <row r="166" spans="1:9" s="2" customFormat="1" ht="4.5" customHeight="1" x14ac:dyDescent="0.25">
      <c r="A166" s="36"/>
      <c r="B166" s="37"/>
      <c r="C166" s="38"/>
      <c r="D166" s="39"/>
      <c r="E166" s="39"/>
      <c r="F166" s="39"/>
      <c r="G166" s="40"/>
      <c r="H166" s="39"/>
      <c r="I166" s="39"/>
    </row>
    <row r="167" spans="1:9" s="2" customFormat="1" ht="12.75" customHeight="1" x14ac:dyDescent="0.25">
      <c r="A167" s="42" t="s">
        <v>144</v>
      </c>
      <c r="B167" s="43" t="s">
        <v>145</v>
      </c>
      <c r="C167" s="43"/>
      <c r="D167" s="44">
        <f>SUM(D168:D174)</f>
        <v>1399273659</v>
      </c>
      <c r="E167" s="44">
        <f t="shared" ref="E167:I167" si="56">SUM(E168:E174)</f>
        <v>0</v>
      </c>
      <c r="F167" s="44">
        <f t="shared" si="56"/>
        <v>1399273659</v>
      </c>
      <c r="G167" s="44">
        <f t="shared" si="56"/>
        <v>323212197</v>
      </c>
      <c r="H167" s="44">
        <f t="shared" si="56"/>
        <v>323212197</v>
      </c>
      <c r="I167" s="44">
        <f t="shared" si="56"/>
        <v>1076061462</v>
      </c>
    </row>
    <row r="168" spans="1:9" s="2" customFormat="1" ht="12.75" customHeight="1" x14ac:dyDescent="0.25">
      <c r="A168" s="36"/>
      <c r="B168" s="37" t="s">
        <v>146</v>
      </c>
      <c r="C168" s="38" t="s">
        <v>147</v>
      </c>
      <c r="D168" s="39">
        <v>166357405</v>
      </c>
      <c r="E168" s="39">
        <v>0</v>
      </c>
      <c r="F168" s="40">
        <f t="shared" ref="F168:F174" si="57">D168+E168</f>
        <v>166357405</v>
      </c>
      <c r="G168" s="40">
        <v>36301757</v>
      </c>
      <c r="H168" s="40">
        <v>36301757</v>
      </c>
      <c r="I168" s="39">
        <f t="shared" ref="I168:I169" si="58">F168-G168</f>
        <v>130055648</v>
      </c>
    </row>
    <row r="169" spans="1:9" s="2" customFormat="1" ht="12.75" customHeight="1" x14ac:dyDescent="0.25">
      <c r="A169" s="36"/>
      <c r="B169" s="37" t="s">
        <v>148</v>
      </c>
      <c r="C169" s="38" t="s">
        <v>149</v>
      </c>
      <c r="D169" s="39">
        <v>1232916254</v>
      </c>
      <c r="E169" s="39">
        <v>0</v>
      </c>
      <c r="F169" s="40">
        <f t="shared" si="57"/>
        <v>1232916254</v>
      </c>
      <c r="G169" s="40">
        <v>286910440</v>
      </c>
      <c r="H169" s="40">
        <v>286910440</v>
      </c>
      <c r="I169" s="39">
        <f t="shared" si="58"/>
        <v>946005814</v>
      </c>
    </row>
    <row r="170" spans="1:9" s="2" customFormat="1" ht="12.75" customHeight="1" x14ac:dyDescent="0.25">
      <c r="A170" s="36"/>
      <c r="B170" s="37" t="s">
        <v>150</v>
      </c>
      <c r="C170" s="38" t="s">
        <v>151</v>
      </c>
      <c r="D170" s="39">
        <v>0</v>
      </c>
      <c r="E170" s="39">
        <v>0</v>
      </c>
      <c r="F170" s="40">
        <f t="shared" si="57"/>
        <v>0</v>
      </c>
      <c r="G170" s="40">
        <v>0</v>
      </c>
      <c r="H170" s="39">
        <v>0</v>
      </c>
      <c r="I170" s="39">
        <v>0</v>
      </c>
    </row>
    <row r="171" spans="1:9" s="2" customFormat="1" ht="12.75" customHeight="1" x14ac:dyDescent="0.25">
      <c r="A171" s="36"/>
      <c r="B171" s="37" t="s">
        <v>152</v>
      </c>
      <c r="C171" s="38" t="s">
        <v>153</v>
      </c>
      <c r="D171" s="39">
        <v>0</v>
      </c>
      <c r="E171" s="39">
        <v>0</v>
      </c>
      <c r="F171" s="40">
        <f t="shared" si="57"/>
        <v>0</v>
      </c>
      <c r="G171" s="40">
        <v>0</v>
      </c>
      <c r="H171" s="39">
        <v>0</v>
      </c>
      <c r="I171" s="39">
        <v>0</v>
      </c>
    </row>
    <row r="172" spans="1:9" s="2" customFormat="1" ht="12.75" customHeight="1" x14ac:dyDescent="0.25">
      <c r="A172" s="36"/>
      <c r="B172" s="37" t="s">
        <v>154</v>
      </c>
      <c r="C172" s="38" t="s">
        <v>155</v>
      </c>
      <c r="D172" s="39">
        <v>0</v>
      </c>
      <c r="E172" s="39">
        <v>0</v>
      </c>
      <c r="F172" s="40">
        <f t="shared" si="57"/>
        <v>0</v>
      </c>
      <c r="G172" s="40">
        <v>0</v>
      </c>
      <c r="H172" s="39">
        <v>0</v>
      </c>
      <c r="I172" s="39">
        <v>0</v>
      </c>
    </row>
    <row r="173" spans="1:9" s="2" customFormat="1" ht="12.75" customHeight="1" x14ac:dyDescent="0.25">
      <c r="A173" s="36"/>
      <c r="B173" s="37" t="s">
        <v>156</v>
      </c>
      <c r="C173" s="38" t="s">
        <v>157</v>
      </c>
      <c r="D173" s="39">
        <v>0</v>
      </c>
      <c r="E173" s="39">
        <v>0</v>
      </c>
      <c r="F173" s="40">
        <f t="shared" si="57"/>
        <v>0</v>
      </c>
      <c r="G173" s="40">
        <v>0</v>
      </c>
      <c r="H173" s="39">
        <v>0</v>
      </c>
      <c r="I173" s="39">
        <v>0</v>
      </c>
    </row>
    <row r="174" spans="1:9" s="2" customFormat="1" ht="25.5" customHeight="1" x14ac:dyDescent="0.25">
      <c r="A174" s="36"/>
      <c r="B174" s="37" t="s">
        <v>158</v>
      </c>
      <c r="C174" s="41" t="s">
        <v>159</v>
      </c>
      <c r="D174" s="39">
        <v>0</v>
      </c>
      <c r="E174" s="39">
        <v>0</v>
      </c>
      <c r="F174" s="40">
        <f t="shared" si="57"/>
        <v>0</v>
      </c>
      <c r="G174" s="39">
        <v>0</v>
      </c>
      <c r="H174" s="39">
        <v>0</v>
      </c>
      <c r="I174" s="39">
        <f t="shared" ref="I174" si="59">F174-G174</f>
        <v>0</v>
      </c>
    </row>
    <row r="175" spans="1:9" s="2" customFormat="1" ht="6" customHeight="1" thickBot="1" x14ac:dyDescent="0.3">
      <c r="A175" s="36"/>
      <c r="B175" s="37"/>
      <c r="C175" s="41"/>
      <c r="D175" s="39"/>
      <c r="E175" s="39"/>
      <c r="F175" s="39"/>
      <c r="G175" s="40"/>
      <c r="H175" s="39"/>
      <c r="I175" s="39"/>
    </row>
    <row r="176" spans="1:9" s="2" customFormat="1" ht="3" customHeight="1" x14ac:dyDescent="0.25">
      <c r="A176" s="45"/>
      <c r="B176" s="46"/>
      <c r="C176" s="47"/>
      <c r="D176" s="48"/>
      <c r="E176" s="48"/>
      <c r="F176" s="48"/>
      <c r="G176" s="49"/>
      <c r="H176" s="48"/>
      <c r="I176" s="48"/>
    </row>
    <row r="177" spans="1:11" s="22" customFormat="1" ht="15.95" customHeight="1" x14ac:dyDescent="0.25">
      <c r="A177" s="50" t="s">
        <v>161</v>
      </c>
      <c r="B177" s="50"/>
      <c r="C177" s="50"/>
      <c r="D177" s="51">
        <f t="shared" ref="D177:I177" si="60">SUM(D10,D93)</f>
        <v>86177413315</v>
      </c>
      <c r="E177" s="51">
        <f t="shared" si="60"/>
        <v>5761261837.1599998</v>
      </c>
      <c r="F177" s="51">
        <f t="shared" si="60"/>
        <v>91938675152.160004</v>
      </c>
      <c r="G177" s="51">
        <f t="shared" si="60"/>
        <v>19239925525</v>
      </c>
      <c r="H177" s="51">
        <f t="shared" si="60"/>
        <v>18922910426</v>
      </c>
      <c r="I177" s="51">
        <f t="shared" si="60"/>
        <v>72698749627.160004</v>
      </c>
      <c r="J177" s="20"/>
      <c r="K177" s="21"/>
    </row>
    <row r="178" spans="1:11" s="2" customFormat="1" ht="12.75" customHeight="1" x14ac:dyDescent="0.25">
      <c r="A178" s="52" t="s">
        <v>162</v>
      </c>
      <c r="B178" s="52"/>
      <c r="C178" s="52"/>
      <c r="D178" s="40"/>
      <c r="E178" s="40"/>
      <c r="F178" s="40"/>
      <c r="G178" s="40"/>
      <c r="H178" s="40"/>
      <c r="I178" s="40"/>
    </row>
    <row r="179" spans="1:11" s="55" customFormat="1" ht="12.75" x14ac:dyDescent="0.25">
      <c r="A179" s="53"/>
      <c r="B179" s="53"/>
      <c r="C179" s="53"/>
      <c r="D179" s="54"/>
      <c r="E179" s="54"/>
      <c r="F179" s="54"/>
      <c r="G179" s="54"/>
      <c r="H179" s="54"/>
      <c r="I179" s="54"/>
    </row>
    <row r="180" spans="1:11" s="59" customFormat="1" ht="12.75" x14ac:dyDescent="0.2">
      <c r="A180" s="56"/>
      <c r="B180" s="56"/>
      <c r="C180" s="57"/>
      <c r="D180" s="58"/>
      <c r="E180" s="58"/>
      <c r="F180" s="58"/>
      <c r="G180" s="58"/>
      <c r="H180" s="58"/>
      <c r="I180" s="58"/>
    </row>
  </sheetData>
  <mergeCells count="31">
    <mergeCell ref="A178:C178"/>
    <mergeCell ref="B136:C136"/>
    <mergeCell ref="B147:C147"/>
    <mergeCell ref="B152:C152"/>
    <mergeCell ref="B162:C162"/>
    <mergeCell ref="B167:C167"/>
    <mergeCell ref="A177:C177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2024-05-30T17:32:15Z</dcterms:created>
  <dcterms:modified xsi:type="dcterms:W3CDTF">2024-05-30T17:32:16Z</dcterms:modified>
</cp:coreProperties>
</file>