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1CB5EB87-EF13-4D4E-AACB-E61050BBE775}" xr6:coauthVersionLast="40" xr6:coauthVersionMax="40" xr10:uidLastSave="{00000000-0000-0000-0000-000000000000}"/>
  <bookViews>
    <workbookView xWindow="0" yWindow="0" windowWidth="25200" windowHeight="11775" xr2:uid="{4458324F-F7E2-497C-93A1-8942986BD522}"/>
  </bookViews>
  <sheets>
    <sheet name="Poder Ejecutivo" sheetId="1" r:id="rId1"/>
  </sheets>
  <definedNames>
    <definedName name="_xlnm.Print_Titles" localSheetId="0">'Poder Ejecutivo'!$3:$10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5" i="1" l="1"/>
  <c r="M54" i="1"/>
  <c r="M53" i="1"/>
  <c r="M52" i="1" s="1"/>
  <c r="L53" i="1"/>
  <c r="L52" i="1" s="1"/>
  <c r="K53" i="1"/>
  <c r="J53" i="1"/>
  <c r="I53" i="1"/>
  <c r="I52" i="1" s="1"/>
  <c r="H53" i="1"/>
  <c r="H52" i="1" s="1"/>
  <c r="K52" i="1"/>
  <c r="J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 s="1"/>
  <c r="M23" i="1" s="1"/>
  <c r="L24" i="1"/>
  <c r="L23" i="1" s="1"/>
  <c r="K24" i="1"/>
  <c r="K23" i="1" s="1"/>
  <c r="J24" i="1"/>
  <c r="I24" i="1"/>
  <c r="H24" i="1"/>
  <c r="H23" i="1" s="1"/>
  <c r="J23" i="1"/>
  <c r="I23" i="1"/>
  <c r="M22" i="1"/>
  <c r="M21" i="1"/>
  <c r="M20" i="1"/>
  <c r="M19" i="1" s="1"/>
  <c r="M18" i="1" s="1"/>
  <c r="L20" i="1"/>
  <c r="K20" i="1"/>
  <c r="J20" i="1"/>
  <c r="J19" i="1" s="1"/>
  <c r="J18" i="1" s="1"/>
  <c r="I20" i="1"/>
  <c r="I19" i="1" s="1"/>
  <c r="I18" i="1" s="1"/>
  <c r="H20" i="1"/>
  <c r="L19" i="1"/>
  <c r="K19" i="1"/>
  <c r="H19" i="1"/>
  <c r="M17" i="1"/>
  <c r="M16" i="1"/>
  <c r="M15" i="1" s="1"/>
  <c r="M14" i="1" s="1"/>
  <c r="L16" i="1"/>
  <c r="L15" i="1" s="1"/>
  <c r="L14" i="1" s="1"/>
  <c r="K16" i="1"/>
  <c r="J16" i="1"/>
  <c r="I16" i="1"/>
  <c r="I15" i="1" s="1"/>
  <c r="I14" i="1" s="1"/>
  <c r="H16" i="1"/>
  <c r="H15" i="1" s="1"/>
  <c r="H14" i="1" s="1"/>
  <c r="K15" i="1"/>
  <c r="K14" i="1" s="1"/>
  <c r="J15" i="1"/>
  <c r="J14" i="1" s="1"/>
  <c r="J13" i="1" s="1"/>
  <c r="J11" i="1" s="1"/>
  <c r="H18" i="1" l="1"/>
  <c r="K13" i="1"/>
  <c r="K11" i="1" s="1"/>
  <c r="H13" i="1"/>
  <c r="H11" i="1" s="1"/>
  <c r="K18" i="1"/>
  <c r="I13" i="1"/>
  <c r="I11" i="1" s="1"/>
  <c r="M13" i="1"/>
  <c r="M11" i="1" s="1"/>
  <c r="L18" i="1"/>
  <c r="L13" i="1" s="1"/>
  <c r="L11" i="1" s="1"/>
</calcChain>
</file>

<file path=xl/sharedStrings.xml><?xml version="1.0" encoding="utf-8"?>
<sst xmlns="http://schemas.openxmlformats.org/spreadsheetml/2006/main" count="102" uniqueCount="91">
  <si>
    <t>GOBIERNO CONSTITUCIONAL DEL ESTADO DE CHIAPAS</t>
  </si>
  <si>
    <t>PODER EJECUTIVO</t>
  </si>
  <si>
    <t xml:space="preserve">INVERSIÓN PÚBLICA POR PROGRAMAS Y PROYECTOS ESTRATÉGICOS EN CLASIFICACIÓN ADMINISTRATIVA </t>
  </si>
  <si>
    <t>DEL 1 DE ENERO AL 31 DE MARZO DE 2024</t>
  </si>
  <si>
    <t>(Cifras en Pesos)</t>
  </si>
  <si>
    <t>CONCEPTO</t>
  </si>
  <si>
    <t>MUNICIPIO/COBERTURA</t>
  </si>
  <si>
    <t>PRESUPUESTO DEVENGADO</t>
  </si>
  <si>
    <t>RECURSOS DE AÑOS ANTERIORES</t>
  </si>
  <si>
    <t>RECURSOS DEL EJERCICIO</t>
  </si>
  <si>
    <t>TOTAL</t>
  </si>
  <si>
    <t>B</t>
  </si>
  <si>
    <t>C</t>
  </si>
  <si>
    <t>G</t>
  </si>
  <si>
    <t>E</t>
  </si>
  <si>
    <t>S</t>
  </si>
  <si>
    <t>Economías de Ejercicios Anteriores</t>
  </si>
  <si>
    <t>Recursos en Proceso de Ejecución</t>
  </si>
  <si>
    <t>Economías Derivados de la Subfuente F</t>
  </si>
  <si>
    <t>Productos Financieros del Año en Curso</t>
  </si>
  <si>
    <t>Recursos del Ejercicio</t>
  </si>
  <si>
    <t>SECRETARÍA DE OBRAS PÚBLICAS</t>
  </si>
  <si>
    <t>RECURSOS FISCALES</t>
  </si>
  <si>
    <t>Ramo A1 Ingresos Estatales</t>
  </si>
  <si>
    <t>X0010</t>
  </si>
  <si>
    <t>Ingresos Estatales</t>
  </si>
  <si>
    <t>Panteón municipal en la cabecera municipal (Rehabilitación y construcción)</t>
  </si>
  <si>
    <t>Venustiano Carranza</t>
  </si>
  <si>
    <t>RECURSOS FEDERALES</t>
  </si>
  <si>
    <t>Ramo 28 Participaciones a Entidades Federativas y Municipios</t>
  </si>
  <si>
    <t>C0010</t>
  </si>
  <si>
    <t>Fondo General de Participaciones</t>
  </si>
  <si>
    <t>Construcción del Polideportivo San Cristóbal de Corazón en la cabecera municipal</t>
  </si>
  <si>
    <t>San Cristóbal de las Casas</t>
  </si>
  <si>
    <t>Paso a desnivel vehicular “San Juan” (Construcción)</t>
  </si>
  <si>
    <t>Tapachula</t>
  </si>
  <si>
    <t>Ramo 33 Aportaciones Federales para Entidades Federativas y Municipios</t>
  </si>
  <si>
    <t>I0120</t>
  </si>
  <si>
    <t>FAFEF</t>
  </si>
  <si>
    <t>Ampliación y modernización del libramiento sur, tramo Km. 0+000 al Km. 6+092.92</t>
  </si>
  <si>
    <t>Boulevard La Trinitaria en la cabecera municipal</t>
  </si>
  <si>
    <t>La Trinitaria</t>
  </si>
  <si>
    <t>Casa Hogar Infantil en la cabecera municipal</t>
  </si>
  <si>
    <t>Tuxtla Gutiérrez</t>
  </si>
  <si>
    <t>Construcción del paso a desnivel Vehicular Gómez Maza</t>
  </si>
  <si>
    <t>Construcción del paso a desnivel vehicular Las Palmas</t>
  </si>
  <si>
    <t>Dren pluvial de la colonia 13 de Julio en la cabecera municipal</t>
  </si>
  <si>
    <t>Espacio multideportivo en la cabecera municipal (Reconstrucción)</t>
  </si>
  <si>
    <t>Suchiapa</t>
  </si>
  <si>
    <t>Imagen urbana de la carretera internacional a La Trinitaria de Jaton Chacaljemel hasta el acceso a Tenam Puente</t>
  </si>
  <si>
    <t>Comitán de Domínguez</t>
  </si>
  <si>
    <t>Mercado de las Artesanías en la cabecera municipal</t>
  </si>
  <si>
    <t>Chamula</t>
  </si>
  <si>
    <t>Mercado público municipal en la cabecera municipal</t>
  </si>
  <si>
    <t>Chalchihuitán</t>
  </si>
  <si>
    <t>Mercado público San Bartolomé de Los Llanos en la cabecera municipal</t>
  </si>
  <si>
    <t xml:space="preserve">Venustiano Carranza </t>
  </si>
  <si>
    <t>Parque central en la cabecera municipal</t>
  </si>
  <si>
    <t xml:space="preserve"> Huitiupán</t>
  </si>
  <si>
    <t>Parque central en la localidad de Benito Juárez</t>
  </si>
  <si>
    <t>Jiquipilas</t>
  </si>
  <si>
    <t>Parque Central Enomoto en la cabecera municipal</t>
  </si>
  <si>
    <t>Acacoyagua</t>
  </si>
  <si>
    <t>Parque del ISSSTE en la cabecera municipal</t>
  </si>
  <si>
    <t>Parque Morelos Bicentenario en la cabecera municipal</t>
  </si>
  <si>
    <t>Pavimentación de la calle Ciro Farrera desde el Blvd. Laguitos hasta el entronque con el Libramiento Norte Poniente en la cabecera municipal</t>
  </si>
  <si>
    <t>Pavimentación de la calle Laguna de Montebello desde el Blvd. Laguitos hasta el entronque con el Libramiento Norte Poniente en la cabecera municipal</t>
  </si>
  <si>
    <t>Pavimentación del boulevard central Norte desde la calle a la preparatoria Fortunato Argueta Robles hacia Amatenango del Valle, tramo del Km. 0+000 al Km. 1+000 en la cabecera municipal</t>
  </si>
  <si>
    <t>Las Rosas</t>
  </si>
  <si>
    <t>Pavimentación del boulevard Central Oriente entre carretera Las Limas-Concordia y calle sexta oriente en la cabecera municipal</t>
  </si>
  <si>
    <t>El Parral</t>
  </si>
  <si>
    <t>Programa de Seguimiento y Control de Obras Públicas (Programa de Seguimiento de Obra Pública para el Fondo de Aportaciones para el Fortalecimiento de las Entidades Federativas)</t>
  </si>
  <si>
    <t>Cobertura Estatal</t>
  </si>
  <si>
    <t>Unidad deportiva en el barrio Cerrito Nitre en la cabecera municipal</t>
  </si>
  <si>
    <t>Unidad deportiva en la cabecera municipal</t>
  </si>
  <si>
    <t>Sunuapa</t>
  </si>
  <si>
    <t>Unidad deportiva en la cabecera municipal (Reconstrucción)</t>
  </si>
  <si>
    <t>Villa Comaltitlán</t>
  </si>
  <si>
    <t>Unidad deportiva La Explanada en la cabecera municipal</t>
  </si>
  <si>
    <t>Ocozocoautla de Espinosa</t>
  </si>
  <si>
    <t>Unidad deportiva Santa Cruz en la cabecera municipal</t>
  </si>
  <si>
    <t>Ixhuatán</t>
  </si>
  <si>
    <t>Vialidad pacificada de la calle El Sabinal al margen Norte del río Sabinal entre calle Las Brisas y calle 16ª. Poniente Norte en la cabecera municipal</t>
  </si>
  <si>
    <t>Ramo 48 Cultura</t>
  </si>
  <si>
    <t>U2810</t>
  </si>
  <si>
    <t>Programa Nacional de Reconstrucción</t>
  </si>
  <si>
    <t>Ex Convento de la Virgen de la Asunción (Rehabilitación)</t>
  </si>
  <si>
    <t>Pantepec</t>
  </si>
  <si>
    <t>Templo de la Virgen de la Asunción (2da. Etapa) (Rehabilitación)</t>
  </si>
  <si>
    <t>Ixtapa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</si>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</sst>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0" borderId="0" xfId="2" applyFont="1" applyAlignment="1">
      <alignment vertical="center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center" wrapText="1" readingOrder="1"/>
    </xf>
    <xf numFmtId="0" fontId="7" fillId="3" borderId="7" xfId="1" applyFont="1" applyFill="1" applyBorder="1" applyAlignment="1">
      <alignment horizontal="center" vertical="center" wrapText="1" readingOrder="1"/>
    </xf>
    <xf numFmtId="0" fontId="7" fillId="3" borderId="8" xfId="1" applyFont="1" applyFill="1" applyBorder="1" applyAlignment="1">
      <alignment horizontal="center" vertical="center" wrapText="1" readingOrder="1"/>
    </xf>
    <xf numFmtId="0" fontId="7" fillId="3" borderId="9" xfId="1" applyFont="1" applyFill="1" applyBorder="1" applyAlignment="1">
      <alignment horizontal="center" vertical="center" wrapText="1" readingOrder="1"/>
    </xf>
    <xf numFmtId="0" fontId="7" fillId="3" borderId="10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center" wrapText="1" readingOrder="1"/>
    </xf>
    <xf numFmtId="0" fontId="7" fillId="3" borderId="11" xfId="1" applyFont="1" applyFill="1" applyBorder="1" applyAlignment="1">
      <alignment horizontal="center" vertical="center" wrapText="1" readingOrder="1"/>
    </xf>
    <xf numFmtId="0" fontId="7" fillId="3" borderId="12" xfId="1" applyFont="1" applyFill="1" applyBorder="1" applyAlignment="1">
      <alignment horizontal="center" vertical="center" wrapText="1" readingOrder="1"/>
    </xf>
    <xf numFmtId="0" fontId="7" fillId="3" borderId="13" xfId="1" applyFont="1" applyFill="1" applyBorder="1" applyAlignment="1">
      <alignment horizontal="center" vertical="center" wrapText="1" readingOrder="1"/>
    </xf>
    <xf numFmtId="0" fontId="7" fillId="3" borderId="13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4" fontId="4" fillId="0" borderId="0" xfId="2" applyNumberFormat="1" applyFont="1" applyAlignment="1">
      <alignment horizontal="center" vertical="center"/>
    </xf>
    <xf numFmtId="49" fontId="4" fillId="0" borderId="0" xfId="3" applyNumberFormat="1" applyFont="1" applyAlignment="1">
      <alignment horizontal="center" vertical="top"/>
    </xf>
    <xf numFmtId="0" fontId="6" fillId="0" borderId="0" xfId="3" applyFont="1" applyAlignment="1">
      <alignment vertical="top"/>
    </xf>
    <xf numFmtId="0" fontId="4" fillId="0" borderId="0" xfId="3" applyFont="1" applyAlignment="1">
      <alignment vertical="top"/>
    </xf>
    <xf numFmtId="0" fontId="6" fillId="0" borderId="0" xfId="3" applyFont="1" applyAlignment="1">
      <alignment horizontal="center" vertical="top"/>
    </xf>
    <xf numFmtId="4" fontId="4" fillId="0" borderId="0" xfId="3" applyNumberFormat="1" applyFont="1" applyAlignment="1">
      <alignment vertical="top"/>
    </xf>
    <xf numFmtId="49" fontId="4" fillId="0" borderId="0" xfId="3" applyNumberFormat="1" applyFont="1" applyAlignment="1">
      <alignment horizontal="center" vertical="top"/>
    </xf>
    <xf numFmtId="0" fontId="4" fillId="0" borderId="0" xfId="3" applyFont="1" applyAlignment="1">
      <alignment horizontal="center" vertical="top"/>
    </xf>
    <xf numFmtId="1" fontId="8" fillId="0" borderId="0" xfId="3" applyNumberFormat="1" applyFont="1" applyAlignment="1">
      <alignment horizontal="right" vertical="top"/>
    </xf>
    <xf numFmtId="164" fontId="8" fillId="0" borderId="0" xfId="3" applyNumberFormat="1" applyFont="1" applyAlignment="1">
      <alignment horizontal="right" vertical="top"/>
    </xf>
    <xf numFmtId="4" fontId="8" fillId="0" borderId="0" xfId="3" applyNumberFormat="1" applyFont="1" applyAlignment="1">
      <alignment horizontal="right" vertical="top"/>
    </xf>
    <xf numFmtId="164" fontId="4" fillId="0" borderId="0" xfId="3" applyNumberFormat="1" applyFont="1" applyAlignment="1">
      <alignment horizontal="center" vertical="top"/>
    </xf>
    <xf numFmtId="4" fontId="4" fillId="0" borderId="0" xfId="3" applyNumberFormat="1" applyFont="1" applyAlignment="1">
      <alignment horizontal="center" vertical="top"/>
    </xf>
    <xf numFmtId="0" fontId="4" fillId="4" borderId="0" xfId="3" applyFont="1" applyFill="1" applyAlignment="1">
      <alignment horizontal="justify" vertical="center"/>
    </xf>
    <xf numFmtId="0" fontId="4" fillId="4" borderId="0" xfId="3" applyFont="1" applyFill="1" applyAlignment="1">
      <alignment vertical="center"/>
    </xf>
    <xf numFmtId="0" fontId="4" fillId="4" borderId="0" xfId="3" applyFont="1" applyFill="1" applyAlignment="1">
      <alignment horizontal="center" vertical="center"/>
    </xf>
    <xf numFmtId="1" fontId="4" fillId="4" borderId="0" xfId="3" applyNumberFormat="1" applyFont="1" applyFill="1" applyAlignment="1">
      <alignment horizontal="right" vertical="center"/>
    </xf>
    <xf numFmtId="164" fontId="8" fillId="4" borderId="0" xfId="3" applyNumberFormat="1" applyFont="1" applyFill="1" applyAlignment="1">
      <alignment horizontal="right" vertical="center"/>
    </xf>
    <xf numFmtId="0" fontId="4" fillId="0" borderId="0" xfId="3" applyFont="1" applyAlignment="1">
      <alignment vertical="center"/>
    </xf>
    <xf numFmtId="4" fontId="4" fillId="0" borderId="0" xfId="3" applyNumberFormat="1" applyFont="1" applyAlignment="1">
      <alignment vertical="center"/>
    </xf>
    <xf numFmtId="0" fontId="4" fillId="0" borderId="0" xfId="3" applyFont="1" applyAlignment="1">
      <alignment horizontal="left" vertical="top"/>
    </xf>
    <xf numFmtId="49" fontId="4" fillId="0" borderId="0" xfId="3" applyNumberFormat="1" applyFont="1" applyAlignment="1">
      <alignment horizontal="left" vertical="top"/>
    </xf>
    <xf numFmtId="0" fontId="4" fillId="5" borderId="0" xfId="3" applyFont="1" applyFill="1" applyAlignment="1">
      <alignment horizontal="left" vertical="top"/>
    </xf>
    <xf numFmtId="0" fontId="4" fillId="5" borderId="0" xfId="3" applyFont="1" applyFill="1" applyAlignment="1">
      <alignment vertical="top"/>
    </xf>
    <xf numFmtId="49" fontId="4" fillId="5" borderId="0" xfId="3" applyNumberFormat="1" applyFont="1" applyFill="1" applyAlignment="1">
      <alignment horizontal="center" vertical="top"/>
    </xf>
    <xf numFmtId="0" fontId="4" fillId="5" borderId="0" xfId="3" applyFont="1" applyFill="1" applyAlignment="1">
      <alignment horizontal="justify" vertical="top"/>
    </xf>
    <xf numFmtId="0" fontId="4" fillId="5" borderId="0" xfId="3" applyFont="1" applyFill="1" applyAlignment="1">
      <alignment horizontal="center" vertical="top"/>
    </xf>
    <xf numFmtId="1" fontId="8" fillId="5" borderId="0" xfId="3" applyNumberFormat="1" applyFont="1" applyFill="1" applyAlignment="1">
      <alignment horizontal="right" vertical="top"/>
    </xf>
    <xf numFmtId="164" fontId="8" fillId="5" borderId="0" xfId="3" applyNumberFormat="1" applyFont="1" applyFill="1" applyAlignment="1">
      <alignment horizontal="right" vertical="top"/>
    </xf>
    <xf numFmtId="0" fontId="6" fillId="0" borderId="0" xfId="3" applyFont="1" applyAlignment="1">
      <alignment horizontal="left" vertical="top"/>
    </xf>
    <xf numFmtId="49" fontId="6" fillId="0" borderId="0" xfId="3" applyNumberFormat="1" applyFont="1" applyAlignment="1">
      <alignment horizontal="left" vertical="top"/>
    </xf>
    <xf numFmtId="49" fontId="6" fillId="0" borderId="0" xfId="3" applyNumberFormat="1" applyFont="1" applyAlignment="1">
      <alignment horizontal="justify" vertical="top"/>
    </xf>
    <xf numFmtId="1" fontId="9" fillId="0" borderId="0" xfId="3" applyNumberFormat="1" applyFont="1" applyAlignment="1">
      <alignment horizontal="right" vertical="top"/>
    </xf>
    <xf numFmtId="164" fontId="9" fillId="0" borderId="0" xfId="3" applyNumberFormat="1" applyFont="1" applyAlignment="1">
      <alignment horizontal="right" vertical="top"/>
    </xf>
    <xf numFmtId="49" fontId="4" fillId="0" borderId="0" xfId="3" applyNumberFormat="1" applyFont="1" applyAlignment="1">
      <alignment horizontal="left" vertical="top"/>
    </xf>
    <xf numFmtId="49" fontId="4" fillId="0" borderId="0" xfId="3" applyNumberFormat="1" applyFont="1" applyAlignment="1">
      <alignment horizontal="justify" vertical="top" wrapText="1"/>
    </xf>
    <xf numFmtId="0" fontId="6" fillId="5" borderId="0" xfId="3" applyFont="1" applyFill="1" applyAlignment="1">
      <alignment horizontal="center" vertical="top"/>
    </xf>
    <xf numFmtId="0" fontId="6" fillId="0" borderId="0" xfId="3" applyFont="1" applyAlignment="1">
      <alignment horizontal="justify" vertical="top"/>
    </xf>
    <xf numFmtId="49" fontId="4" fillId="0" borderId="14" xfId="3" applyNumberFormat="1" applyFont="1" applyBorder="1" applyAlignment="1">
      <alignment horizontal="center" vertical="top"/>
    </xf>
    <xf numFmtId="0" fontId="6" fillId="0" borderId="14" xfId="3" applyFont="1" applyBorder="1" applyAlignment="1">
      <alignment vertical="top"/>
    </xf>
    <xf numFmtId="0" fontId="4" fillId="0" borderId="14" xfId="3" applyFont="1" applyBorder="1" applyAlignment="1">
      <alignment vertical="top"/>
    </xf>
    <xf numFmtId="0" fontId="6" fillId="0" borderId="14" xfId="3" applyFont="1" applyBorder="1" applyAlignment="1">
      <alignment horizontal="center" vertical="top"/>
    </xf>
    <xf numFmtId="49" fontId="10" fillId="0" borderId="15" xfId="3" applyNumberFormat="1" applyFont="1" applyBorder="1" applyAlignment="1">
      <alignment horizontal="left" vertical="top"/>
    </xf>
    <xf numFmtId="49" fontId="10" fillId="0" borderId="0" xfId="3" applyNumberFormat="1" applyFont="1" applyAlignment="1">
      <alignment horizontal="left" vertical="top"/>
    </xf>
  </cellXfs>
  <cellStyles count="4">
    <cellStyle name="Normal" xfId="0" builtinId="0"/>
    <cellStyle name="Normal 2 3" xfId="1" xr:uid="{693F8831-44A8-4120-8253-B990BA1BDA5F}"/>
    <cellStyle name="Normal 4 2 2 2 2" xfId="2" xr:uid="{B1B9329A-33AD-4BCE-9B2C-247120B30715}"/>
    <cellStyle name="Normal 6 2 2 2" xfId="3" xr:uid="{4146ECE4-76CD-48E3-A5E2-2507423555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FA67E-2DC3-4BF9-A081-80D21D166EB2}">
  <dimension ref="A1:R57"/>
  <sheetViews>
    <sheetView showGridLines="0" tabSelected="1" topLeftCell="A43" zoomScale="90" zoomScaleNormal="90" zoomScaleSheetLayoutView="100" workbookViewId="0">
      <selection sqref="A1:M57"/>
    </sheetView>
  </sheetViews>
  <sheetFormatPr baseColWidth="10" defaultRowHeight="12.75" x14ac:dyDescent="0.25"/>
  <cols>
    <col min="1" max="3" width="2" style="23" customWidth="1"/>
    <col min="4" max="4" width="6.7109375" style="23" customWidth="1"/>
    <col min="5" max="5" width="54.140625" style="24" customWidth="1"/>
    <col min="6" max="6" width="2.7109375" style="25" customWidth="1"/>
    <col min="7" max="7" width="24.85546875" style="26" bestFit="1" customWidth="1"/>
    <col min="8" max="13" width="14" style="24" customWidth="1"/>
    <col min="14" max="14" width="4.140625" style="24" customWidth="1"/>
    <col min="15" max="15" width="11.42578125" style="24"/>
    <col min="16" max="16" width="17.5703125" style="27" bestFit="1" customWidth="1"/>
    <col min="17" max="17" width="11.42578125" style="24"/>
    <col min="18" max="18" width="15.28515625" style="24" bestFit="1" customWidth="1"/>
    <col min="19" max="16384" width="11.42578125" style="24"/>
  </cols>
  <sheetData>
    <row r="1" spans="1:17" s="2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P1" s="3"/>
    </row>
    <row r="2" spans="1:17" s="2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P2" s="3"/>
    </row>
    <row r="3" spans="1:17" s="2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P3" s="3"/>
    </row>
    <row r="4" spans="1:17" s="5" customFormat="1" ht="15.7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P4" s="3"/>
    </row>
    <row r="5" spans="1:17" s="5" customFormat="1" ht="15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P5" s="3"/>
    </row>
    <row r="6" spans="1:17" s="5" customFormat="1" ht="15.75" customHeight="1" x14ac:dyDescent="0.25">
      <c r="A6" s="6" t="s">
        <v>5</v>
      </c>
      <c r="B6" s="7"/>
      <c r="C6" s="7"/>
      <c r="D6" s="7"/>
      <c r="E6" s="7"/>
      <c r="F6" s="7" t="s">
        <v>6</v>
      </c>
      <c r="G6" s="7"/>
      <c r="H6" s="8" t="s">
        <v>7</v>
      </c>
      <c r="I6" s="9"/>
      <c r="J6" s="9"/>
      <c r="K6" s="9"/>
      <c r="L6" s="9"/>
      <c r="M6" s="9"/>
      <c r="P6" s="3"/>
    </row>
    <row r="7" spans="1:17" s="5" customFormat="1" ht="15.75" customHeight="1" x14ac:dyDescent="0.25">
      <c r="A7" s="10"/>
      <c r="B7" s="11"/>
      <c r="C7" s="11"/>
      <c r="D7" s="11"/>
      <c r="E7" s="11"/>
      <c r="F7" s="11"/>
      <c r="G7" s="11"/>
      <c r="H7" s="12" t="s">
        <v>8</v>
      </c>
      <c r="I7" s="13"/>
      <c r="J7" s="14"/>
      <c r="K7" s="12" t="s">
        <v>9</v>
      </c>
      <c r="L7" s="14"/>
      <c r="M7" s="15" t="s">
        <v>10</v>
      </c>
      <c r="P7" s="3"/>
    </row>
    <row r="8" spans="1:17" s="5" customFormat="1" ht="15.75" customHeight="1" x14ac:dyDescent="0.25">
      <c r="A8" s="10"/>
      <c r="B8" s="11"/>
      <c r="C8" s="11"/>
      <c r="D8" s="11"/>
      <c r="E8" s="11"/>
      <c r="F8" s="11"/>
      <c r="G8" s="11"/>
      <c r="H8" s="16" t="s">
        <v>11</v>
      </c>
      <c r="I8" s="16" t="s">
        <v>12</v>
      </c>
      <c r="J8" s="16" t="s">
        <v>13</v>
      </c>
      <c r="K8" s="16" t="s">
        <v>14</v>
      </c>
      <c r="L8" s="16" t="s">
        <v>15</v>
      </c>
      <c r="M8" s="17"/>
      <c r="P8" s="3"/>
    </row>
    <row r="9" spans="1:17" s="21" customFormat="1" ht="58.5" customHeight="1" x14ac:dyDescent="0.25">
      <c r="A9" s="18"/>
      <c r="B9" s="19"/>
      <c r="C9" s="19"/>
      <c r="D9" s="19"/>
      <c r="E9" s="19"/>
      <c r="F9" s="19"/>
      <c r="G9" s="19"/>
      <c r="H9" s="20" t="s">
        <v>16</v>
      </c>
      <c r="I9" s="20" t="s">
        <v>17</v>
      </c>
      <c r="J9" s="20" t="s">
        <v>18</v>
      </c>
      <c r="K9" s="20" t="s">
        <v>19</v>
      </c>
      <c r="L9" s="20" t="s">
        <v>20</v>
      </c>
      <c r="M9" s="17"/>
      <c r="P9" s="22"/>
    </row>
    <row r="10" spans="1:17" ht="3" customHeight="1" x14ac:dyDescent="0.25"/>
    <row r="11" spans="1:17" s="29" customFormat="1" x14ac:dyDescent="0.25">
      <c r="A11" s="28" t="s">
        <v>10</v>
      </c>
      <c r="B11" s="28"/>
      <c r="C11" s="28"/>
      <c r="D11" s="28"/>
      <c r="E11" s="28"/>
      <c r="H11" s="30">
        <f t="shared" ref="H11:M11" si="0">SUM(H13)</f>
        <v>0</v>
      </c>
      <c r="I11" s="31">
        <f t="shared" si="0"/>
        <v>2435546</v>
      </c>
      <c r="J11" s="31">
        <f t="shared" si="0"/>
        <v>4773663</v>
      </c>
      <c r="K11" s="30">
        <f t="shared" si="0"/>
        <v>0</v>
      </c>
      <c r="L11" s="31">
        <f t="shared" si="0"/>
        <v>442952867.72999996</v>
      </c>
      <c r="M11" s="31">
        <f t="shared" si="0"/>
        <v>450162076.72999996</v>
      </c>
      <c r="P11" s="32"/>
      <c r="Q11" s="33"/>
    </row>
    <row r="12" spans="1:17" s="29" customFormat="1" x14ac:dyDescent="0.25">
      <c r="A12" s="23"/>
      <c r="B12" s="23"/>
      <c r="C12" s="23"/>
      <c r="D12" s="23"/>
      <c r="E12" s="23"/>
      <c r="H12" s="31"/>
      <c r="I12" s="31"/>
      <c r="J12" s="31"/>
      <c r="K12" s="31"/>
      <c r="L12" s="31"/>
      <c r="M12" s="31"/>
      <c r="P12" s="34"/>
    </row>
    <row r="13" spans="1:17" s="40" customFormat="1" ht="18" customHeight="1" x14ac:dyDescent="0.25">
      <c r="A13" s="35" t="s">
        <v>21</v>
      </c>
      <c r="B13" s="35"/>
      <c r="C13" s="35"/>
      <c r="D13" s="35"/>
      <c r="E13" s="35"/>
      <c r="F13" s="36"/>
      <c r="G13" s="37"/>
      <c r="H13" s="38">
        <f t="shared" ref="H13:M13" si="1">SUM(H14,H18)</f>
        <v>0</v>
      </c>
      <c r="I13" s="39">
        <f t="shared" si="1"/>
        <v>2435546</v>
      </c>
      <c r="J13" s="39">
        <f t="shared" si="1"/>
        <v>4773663</v>
      </c>
      <c r="K13" s="38">
        <f t="shared" si="1"/>
        <v>0</v>
      </c>
      <c r="L13" s="39">
        <f t="shared" si="1"/>
        <v>442952867.72999996</v>
      </c>
      <c r="M13" s="39">
        <f t="shared" si="1"/>
        <v>450162076.72999996</v>
      </c>
      <c r="P13" s="41"/>
    </row>
    <row r="14" spans="1:17" s="25" customFormat="1" x14ac:dyDescent="0.25">
      <c r="A14" s="42"/>
      <c r="B14" s="43" t="s">
        <v>22</v>
      </c>
      <c r="C14" s="43"/>
      <c r="D14" s="43"/>
      <c r="E14" s="43"/>
      <c r="G14" s="29"/>
      <c r="H14" s="30">
        <f t="shared" ref="H14:M16" si="2">SUM(H15)</f>
        <v>0</v>
      </c>
      <c r="I14" s="30">
        <f t="shared" si="2"/>
        <v>0</v>
      </c>
      <c r="J14" s="31">
        <f t="shared" si="2"/>
        <v>4773663</v>
      </c>
      <c r="K14" s="30">
        <f t="shared" si="2"/>
        <v>0</v>
      </c>
      <c r="L14" s="30">
        <f t="shared" si="2"/>
        <v>0</v>
      </c>
      <c r="M14" s="31">
        <f t="shared" si="2"/>
        <v>4773663</v>
      </c>
      <c r="P14" s="32"/>
    </row>
    <row r="15" spans="1:17" s="25" customFormat="1" x14ac:dyDescent="0.25">
      <c r="A15" s="42"/>
      <c r="B15" s="43" t="s">
        <v>23</v>
      </c>
      <c r="C15" s="43"/>
      <c r="D15" s="43"/>
      <c r="E15" s="43"/>
      <c r="G15" s="29"/>
      <c r="H15" s="30">
        <f t="shared" si="2"/>
        <v>0</v>
      </c>
      <c r="I15" s="30">
        <f t="shared" si="2"/>
        <v>0</v>
      </c>
      <c r="J15" s="31">
        <f t="shared" si="2"/>
        <v>4773663</v>
      </c>
      <c r="K15" s="30">
        <f t="shared" si="2"/>
        <v>0</v>
      </c>
      <c r="L15" s="30">
        <f t="shared" si="2"/>
        <v>0</v>
      </c>
      <c r="M15" s="31">
        <f t="shared" si="2"/>
        <v>4773663</v>
      </c>
      <c r="P15" s="32"/>
    </row>
    <row r="16" spans="1:17" s="25" customFormat="1" x14ac:dyDescent="0.25">
      <c r="A16" s="44"/>
      <c r="B16" s="44"/>
      <c r="C16" s="45"/>
      <c r="D16" s="46" t="s">
        <v>24</v>
      </c>
      <c r="E16" s="47" t="s">
        <v>25</v>
      </c>
      <c r="F16" s="45"/>
      <c r="G16" s="48"/>
      <c r="H16" s="49">
        <f>SUM(H17:H17)</f>
        <v>0</v>
      </c>
      <c r="I16" s="49">
        <f>SUM(I17:I17)</f>
        <v>0</v>
      </c>
      <c r="J16" s="50">
        <f>SUM(J17)</f>
        <v>4773663</v>
      </c>
      <c r="K16" s="49">
        <f t="shared" si="2"/>
        <v>0</v>
      </c>
      <c r="L16" s="49">
        <f t="shared" si="2"/>
        <v>0</v>
      </c>
      <c r="M16" s="50">
        <f t="shared" si="2"/>
        <v>4773663</v>
      </c>
      <c r="P16" s="27"/>
    </row>
    <row r="17" spans="1:18" ht="27" customHeight="1" x14ac:dyDescent="0.25">
      <c r="A17" s="51"/>
      <c r="B17" s="51"/>
      <c r="C17" s="52"/>
      <c r="D17" s="52"/>
      <c r="E17" s="53" t="s">
        <v>26</v>
      </c>
      <c r="F17" s="24"/>
      <c r="G17" s="26" t="s">
        <v>27</v>
      </c>
      <c r="H17" s="54">
        <v>0</v>
      </c>
      <c r="I17" s="54">
        <v>0</v>
      </c>
      <c r="J17" s="55">
        <v>4773663</v>
      </c>
      <c r="K17" s="54">
        <v>0</v>
      </c>
      <c r="L17" s="54">
        <v>0</v>
      </c>
      <c r="M17" s="55">
        <f>SUM(H17:L17)</f>
        <v>4773663</v>
      </c>
    </row>
    <row r="18" spans="1:18" s="25" customFormat="1" x14ac:dyDescent="0.25">
      <c r="A18" s="42"/>
      <c r="B18" s="43" t="s">
        <v>28</v>
      </c>
      <c r="C18" s="43"/>
      <c r="D18" s="43"/>
      <c r="E18" s="43"/>
      <c r="G18" s="29"/>
      <c r="H18" s="30">
        <f>SUM(H19,H23,H52)</f>
        <v>0</v>
      </c>
      <c r="I18" s="31">
        <f t="shared" ref="I18:M18" si="3">SUM(I19,I23,I52)</f>
        <v>2435546</v>
      </c>
      <c r="J18" s="30">
        <f t="shared" si="3"/>
        <v>0</v>
      </c>
      <c r="K18" s="30">
        <f t="shared" si="3"/>
        <v>0</v>
      </c>
      <c r="L18" s="31">
        <f t="shared" si="3"/>
        <v>442952867.72999996</v>
      </c>
      <c r="M18" s="31">
        <f t="shared" si="3"/>
        <v>445388413.72999996</v>
      </c>
      <c r="P18" s="32"/>
      <c r="R18" s="32"/>
    </row>
    <row r="19" spans="1:18" s="25" customFormat="1" x14ac:dyDescent="0.25">
      <c r="A19" s="42"/>
      <c r="B19" s="42"/>
      <c r="C19" s="43" t="s">
        <v>29</v>
      </c>
      <c r="D19" s="43"/>
      <c r="E19" s="43"/>
      <c r="G19" s="29"/>
      <c r="H19" s="30">
        <f>SUM(H20)</f>
        <v>0</v>
      </c>
      <c r="I19" s="30">
        <f t="shared" ref="I19:M19" si="4">SUM(I20)</f>
        <v>0</v>
      </c>
      <c r="J19" s="30">
        <f t="shared" si="4"/>
        <v>0</v>
      </c>
      <c r="K19" s="30">
        <f t="shared" si="4"/>
        <v>0</v>
      </c>
      <c r="L19" s="31">
        <f t="shared" si="4"/>
        <v>63332094</v>
      </c>
      <c r="M19" s="31">
        <f t="shared" si="4"/>
        <v>63332094</v>
      </c>
      <c r="P19" s="27"/>
    </row>
    <row r="20" spans="1:18" s="25" customFormat="1" x14ac:dyDescent="0.25">
      <c r="A20" s="44"/>
      <c r="B20" s="44"/>
      <c r="C20" s="45"/>
      <c r="D20" s="46" t="s">
        <v>30</v>
      </c>
      <c r="E20" s="47" t="s">
        <v>31</v>
      </c>
      <c r="F20" s="45"/>
      <c r="G20" s="48"/>
      <c r="H20" s="49">
        <f t="shared" ref="H20" si="5">SUM(H21:H22)</f>
        <v>0</v>
      </c>
      <c r="I20" s="49">
        <f>SUM(I21:I22)</f>
        <v>0</v>
      </c>
      <c r="J20" s="49">
        <f t="shared" ref="J20:K20" si="6">SUM(J21:J22)</f>
        <v>0</v>
      </c>
      <c r="K20" s="49">
        <f t="shared" si="6"/>
        <v>0</v>
      </c>
      <c r="L20" s="50">
        <f>SUM(L21:L22)</f>
        <v>63332094</v>
      </c>
      <c r="M20" s="50">
        <f>SUM(M21:M22)</f>
        <v>63332094</v>
      </c>
      <c r="P20" s="27"/>
    </row>
    <row r="21" spans="1:18" ht="27" customHeight="1" x14ac:dyDescent="0.25">
      <c r="A21" s="51"/>
      <c r="B21" s="51"/>
      <c r="C21" s="52"/>
      <c r="D21" s="52"/>
      <c r="E21" s="53" t="s">
        <v>32</v>
      </c>
      <c r="F21" s="24"/>
      <c r="G21" s="26" t="s">
        <v>33</v>
      </c>
      <c r="H21" s="54">
        <v>0</v>
      </c>
      <c r="I21" s="54">
        <v>0</v>
      </c>
      <c r="J21" s="54">
        <v>0</v>
      </c>
      <c r="K21" s="54">
        <v>0</v>
      </c>
      <c r="L21" s="55">
        <v>5534897</v>
      </c>
      <c r="M21" s="55">
        <f>SUM(H21:L21)</f>
        <v>5534897</v>
      </c>
    </row>
    <row r="22" spans="1:18" ht="13.5" customHeight="1" x14ac:dyDescent="0.25">
      <c r="A22" s="51"/>
      <c r="B22" s="51"/>
      <c r="C22" s="52"/>
      <c r="D22" s="52"/>
      <c r="E22" s="53" t="s">
        <v>34</v>
      </c>
      <c r="F22" s="24"/>
      <c r="G22" s="26" t="s">
        <v>35</v>
      </c>
      <c r="H22" s="54">
        <v>0</v>
      </c>
      <c r="I22" s="54">
        <v>0</v>
      </c>
      <c r="J22" s="54">
        <v>0</v>
      </c>
      <c r="K22" s="54">
        <v>0</v>
      </c>
      <c r="L22" s="55">
        <v>57797197</v>
      </c>
      <c r="M22" s="55">
        <f>SUM(H22:L22)</f>
        <v>57797197</v>
      </c>
    </row>
    <row r="23" spans="1:18" s="25" customFormat="1" ht="27" customHeight="1" x14ac:dyDescent="0.25">
      <c r="A23" s="56"/>
      <c r="B23" s="56"/>
      <c r="C23" s="57" t="s">
        <v>36</v>
      </c>
      <c r="D23" s="57"/>
      <c r="E23" s="57"/>
      <c r="G23" s="29"/>
      <c r="H23" s="30">
        <f t="shared" ref="H23:L23" si="7">SUM(H24)</f>
        <v>0</v>
      </c>
      <c r="I23" s="30">
        <f t="shared" si="7"/>
        <v>0</v>
      </c>
      <c r="J23" s="30">
        <f t="shared" si="7"/>
        <v>0</v>
      </c>
      <c r="K23" s="30">
        <f t="shared" si="7"/>
        <v>0</v>
      </c>
      <c r="L23" s="31">
        <f t="shared" si="7"/>
        <v>379620773.72999996</v>
      </c>
      <c r="M23" s="31">
        <f>SUM(M24)</f>
        <v>379620773.72999996</v>
      </c>
      <c r="P23" s="32"/>
    </row>
    <row r="24" spans="1:18" s="25" customFormat="1" x14ac:dyDescent="0.25">
      <c r="A24" s="44"/>
      <c r="B24" s="44"/>
      <c r="C24" s="45"/>
      <c r="D24" s="46" t="s">
        <v>37</v>
      </c>
      <c r="E24" s="47" t="s">
        <v>38</v>
      </c>
      <c r="F24" s="45"/>
      <c r="G24" s="58"/>
      <c r="H24" s="49">
        <f t="shared" ref="H24:M24" si="8">SUM(H25:H51)</f>
        <v>0</v>
      </c>
      <c r="I24" s="49">
        <f t="shared" si="8"/>
        <v>0</v>
      </c>
      <c r="J24" s="49">
        <f t="shared" si="8"/>
        <v>0</v>
      </c>
      <c r="K24" s="49">
        <f t="shared" si="8"/>
        <v>0</v>
      </c>
      <c r="L24" s="50">
        <f t="shared" si="8"/>
        <v>379620773.72999996</v>
      </c>
      <c r="M24" s="50">
        <f t="shared" si="8"/>
        <v>379620773.72999996</v>
      </c>
      <c r="P24" s="27"/>
    </row>
    <row r="25" spans="1:18" ht="25.5" x14ac:dyDescent="0.25">
      <c r="E25" s="59" t="s">
        <v>39</v>
      </c>
      <c r="G25" s="26" t="s">
        <v>35</v>
      </c>
      <c r="H25" s="54">
        <v>0</v>
      </c>
      <c r="I25" s="54">
        <v>0</v>
      </c>
      <c r="J25" s="54">
        <v>0</v>
      </c>
      <c r="K25" s="54">
        <v>0</v>
      </c>
      <c r="L25" s="55">
        <v>84995119.519999996</v>
      </c>
      <c r="M25" s="55">
        <f t="shared" ref="M25:M51" si="9">SUM(H25:L25)</f>
        <v>84995119.519999996</v>
      </c>
    </row>
    <row r="26" spans="1:18" ht="13.5" customHeight="1" x14ac:dyDescent="0.25">
      <c r="E26" s="59" t="s">
        <v>40</v>
      </c>
      <c r="G26" s="26" t="s">
        <v>41</v>
      </c>
      <c r="H26" s="54">
        <v>0</v>
      </c>
      <c r="I26" s="54">
        <v>0</v>
      </c>
      <c r="J26" s="54">
        <v>0</v>
      </c>
      <c r="K26" s="54">
        <v>0</v>
      </c>
      <c r="L26" s="55">
        <v>7699084.6100000003</v>
      </c>
      <c r="M26" s="55">
        <f t="shared" si="9"/>
        <v>7699084.6100000003</v>
      </c>
    </row>
    <row r="27" spans="1:18" ht="12.75" customHeight="1" x14ac:dyDescent="0.25">
      <c r="E27" s="59" t="s">
        <v>42</v>
      </c>
      <c r="G27" s="26" t="s">
        <v>43</v>
      </c>
      <c r="H27" s="54">
        <v>0</v>
      </c>
      <c r="I27" s="54">
        <v>0</v>
      </c>
      <c r="J27" s="54">
        <v>0</v>
      </c>
      <c r="K27" s="54">
        <v>0</v>
      </c>
      <c r="L27" s="55">
        <v>3971372.17</v>
      </c>
      <c r="M27" s="55">
        <f t="shared" si="9"/>
        <v>3971372.17</v>
      </c>
    </row>
    <row r="28" spans="1:18" x14ac:dyDescent="0.25">
      <c r="E28" s="59" t="s">
        <v>44</v>
      </c>
      <c r="G28" s="26" t="s">
        <v>43</v>
      </c>
      <c r="H28" s="54">
        <v>0</v>
      </c>
      <c r="I28" s="54">
        <v>0</v>
      </c>
      <c r="J28" s="54">
        <v>0</v>
      </c>
      <c r="K28" s="54">
        <v>0</v>
      </c>
      <c r="L28" s="55">
        <v>58781406.93</v>
      </c>
      <c r="M28" s="55">
        <f t="shared" si="9"/>
        <v>58781406.93</v>
      </c>
    </row>
    <row r="29" spans="1:18" x14ac:dyDescent="0.25">
      <c r="E29" s="59" t="s">
        <v>45</v>
      </c>
      <c r="G29" s="26" t="s">
        <v>43</v>
      </c>
      <c r="H29" s="54">
        <v>0</v>
      </c>
      <c r="I29" s="54">
        <v>0</v>
      </c>
      <c r="J29" s="54">
        <v>0</v>
      </c>
      <c r="K29" s="54">
        <v>0</v>
      </c>
      <c r="L29" s="55">
        <v>33028719.350000001</v>
      </c>
      <c r="M29" s="55">
        <f t="shared" si="9"/>
        <v>33028719.350000001</v>
      </c>
    </row>
    <row r="30" spans="1:18" ht="13.5" customHeight="1" x14ac:dyDescent="0.25">
      <c r="E30" s="59" t="s">
        <v>46</v>
      </c>
      <c r="G30" s="26" t="s">
        <v>43</v>
      </c>
      <c r="H30" s="54">
        <v>0</v>
      </c>
      <c r="I30" s="54">
        <v>0</v>
      </c>
      <c r="J30" s="54">
        <v>0</v>
      </c>
      <c r="K30" s="54">
        <v>0</v>
      </c>
      <c r="L30" s="55">
        <v>1567809.58</v>
      </c>
      <c r="M30" s="55">
        <f t="shared" si="9"/>
        <v>1567809.58</v>
      </c>
    </row>
    <row r="31" spans="1:18" ht="27" customHeight="1" x14ac:dyDescent="0.25">
      <c r="E31" s="59" t="s">
        <v>47</v>
      </c>
      <c r="G31" s="26" t="s">
        <v>48</v>
      </c>
      <c r="H31" s="54">
        <v>0</v>
      </c>
      <c r="I31" s="54">
        <v>0</v>
      </c>
      <c r="J31" s="54">
        <v>0</v>
      </c>
      <c r="K31" s="54">
        <v>0</v>
      </c>
      <c r="L31" s="55">
        <v>4483042.0599999996</v>
      </c>
      <c r="M31" s="55">
        <f t="shared" si="9"/>
        <v>4483042.0599999996</v>
      </c>
    </row>
    <row r="32" spans="1:18" ht="25.5" x14ac:dyDescent="0.25">
      <c r="E32" s="59" t="s">
        <v>49</v>
      </c>
      <c r="G32" s="26" t="s">
        <v>50</v>
      </c>
      <c r="H32" s="54">
        <v>0</v>
      </c>
      <c r="I32" s="54">
        <v>0</v>
      </c>
      <c r="J32" s="54">
        <v>0</v>
      </c>
      <c r="K32" s="54">
        <v>0</v>
      </c>
      <c r="L32" s="55">
        <v>8822160.4499999993</v>
      </c>
      <c r="M32" s="55">
        <f t="shared" si="9"/>
        <v>8822160.4499999993</v>
      </c>
    </row>
    <row r="33" spans="5:13" ht="13.5" customHeight="1" x14ac:dyDescent="0.25">
      <c r="E33" s="59" t="s">
        <v>51</v>
      </c>
      <c r="G33" s="26" t="s">
        <v>52</v>
      </c>
      <c r="H33" s="54">
        <v>0</v>
      </c>
      <c r="I33" s="54">
        <v>0</v>
      </c>
      <c r="J33" s="54">
        <v>0</v>
      </c>
      <c r="K33" s="54">
        <v>0</v>
      </c>
      <c r="L33" s="55">
        <v>5217169.5599999996</v>
      </c>
      <c r="M33" s="55">
        <f t="shared" si="9"/>
        <v>5217169.5599999996</v>
      </c>
    </row>
    <row r="34" spans="5:13" x14ac:dyDescent="0.25">
      <c r="E34" s="59" t="s">
        <v>53</v>
      </c>
      <c r="G34" s="26" t="s">
        <v>54</v>
      </c>
      <c r="H34" s="54">
        <v>0</v>
      </c>
      <c r="I34" s="54">
        <v>0</v>
      </c>
      <c r="J34" s="54">
        <v>0</v>
      </c>
      <c r="K34" s="54">
        <v>0</v>
      </c>
      <c r="L34" s="55">
        <v>8002620.6600000001</v>
      </c>
      <c r="M34" s="55">
        <f t="shared" si="9"/>
        <v>8002620.6600000001</v>
      </c>
    </row>
    <row r="35" spans="5:13" ht="25.5" x14ac:dyDescent="0.25">
      <c r="E35" s="59" t="s">
        <v>55</v>
      </c>
      <c r="G35" s="26" t="s">
        <v>56</v>
      </c>
      <c r="H35" s="54">
        <v>0</v>
      </c>
      <c r="I35" s="54">
        <v>0</v>
      </c>
      <c r="J35" s="54">
        <v>0</v>
      </c>
      <c r="K35" s="54">
        <v>0</v>
      </c>
      <c r="L35" s="55">
        <v>9600256.1899999995</v>
      </c>
      <c r="M35" s="55">
        <f t="shared" si="9"/>
        <v>9600256.1899999995</v>
      </c>
    </row>
    <row r="36" spans="5:13" x14ac:dyDescent="0.25">
      <c r="E36" s="59" t="s">
        <v>57</v>
      </c>
      <c r="G36" s="26" t="s">
        <v>58</v>
      </c>
      <c r="H36" s="54">
        <v>0</v>
      </c>
      <c r="I36" s="54">
        <v>0</v>
      </c>
      <c r="J36" s="54">
        <v>0</v>
      </c>
      <c r="K36" s="54">
        <v>0</v>
      </c>
      <c r="L36" s="54">
        <v>4652188.3899999997</v>
      </c>
      <c r="M36" s="55">
        <f t="shared" si="9"/>
        <v>4652188.3899999997</v>
      </c>
    </row>
    <row r="37" spans="5:13" x14ac:dyDescent="0.25">
      <c r="E37" s="59" t="s">
        <v>59</v>
      </c>
      <c r="G37" s="26" t="s">
        <v>60</v>
      </c>
      <c r="H37" s="54">
        <v>0</v>
      </c>
      <c r="I37" s="54">
        <v>0</v>
      </c>
      <c r="J37" s="54">
        <v>0</v>
      </c>
      <c r="K37" s="54">
        <v>0</v>
      </c>
      <c r="L37" s="55">
        <v>2620909.0099999998</v>
      </c>
      <c r="M37" s="55">
        <f t="shared" si="9"/>
        <v>2620909.0099999998</v>
      </c>
    </row>
    <row r="38" spans="5:13" x14ac:dyDescent="0.25">
      <c r="E38" s="59" t="s">
        <v>61</v>
      </c>
      <c r="G38" s="26" t="s">
        <v>62</v>
      </c>
      <c r="H38" s="54">
        <v>0</v>
      </c>
      <c r="I38" s="54">
        <v>0</v>
      </c>
      <c r="J38" s="54">
        <v>0</v>
      </c>
      <c r="K38" s="54">
        <v>0</v>
      </c>
      <c r="L38" s="55">
        <v>2614063.34</v>
      </c>
      <c r="M38" s="55">
        <f t="shared" si="9"/>
        <v>2614063.34</v>
      </c>
    </row>
    <row r="39" spans="5:13" x14ac:dyDescent="0.25">
      <c r="E39" s="59" t="s">
        <v>63</v>
      </c>
      <c r="G39" s="26" t="s">
        <v>43</v>
      </c>
      <c r="H39" s="54">
        <v>0</v>
      </c>
      <c r="I39" s="54">
        <v>0</v>
      </c>
      <c r="J39" s="54">
        <v>0</v>
      </c>
      <c r="K39" s="54">
        <v>0</v>
      </c>
      <c r="L39" s="55">
        <v>6410326.1500000004</v>
      </c>
      <c r="M39" s="55">
        <f t="shared" si="9"/>
        <v>6410326.1500000004</v>
      </c>
    </row>
    <row r="40" spans="5:13" x14ac:dyDescent="0.25">
      <c r="E40" s="59" t="s">
        <v>64</v>
      </c>
      <c r="G40" s="26" t="s">
        <v>43</v>
      </c>
      <c r="H40" s="54">
        <v>0</v>
      </c>
      <c r="I40" s="54">
        <v>0</v>
      </c>
      <c r="J40" s="54">
        <v>0</v>
      </c>
      <c r="K40" s="54">
        <v>0</v>
      </c>
      <c r="L40" s="55">
        <v>66209986.740000002</v>
      </c>
      <c r="M40" s="55">
        <f t="shared" si="9"/>
        <v>66209986.740000002</v>
      </c>
    </row>
    <row r="41" spans="5:13" ht="38.25" x14ac:dyDescent="0.25">
      <c r="E41" s="59" t="s">
        <v>65</v>
      </c>
      <c r="G41" s="26" t="s">
        <v>43</v>
      </c>
      <c r="H41" s="54">
        <v>0</v>
      </c>
      <c r="I41" s="54">
        <v>0</v>
      </c>
      <c r="J41" s="54">
        <v>0</v>
      </c>
      <c r="K41" s="54">
        <v>0</v>
      </c>
      <c r="L41" s="55">
        <v>1018306.25</v>
      </c>
      <c r="M41" s="55">
        <f t="shared" si="9"/>
        <v>1018306.25</v>
      </c>
    </row>
    <row r="42" spans="5:13" ht="38.25" x14ac:dyDescent="0.25">
      <c r="E42" s="59" t="s">
        <v>66</v>
      </c>
      <c r="G42" s="26" t="s">
        <v>43</v>
      </c>
      <c r="H42" s="54">
        <v>0</v>
      </c>
      <c r="I42" s="54">
        <v>0</v>
      </c>
      <c r="J42" s="54">
        <v>0</v>
      </c>
      <c r="K42" s="54">
        <v>0</v>
      </c>
      <c r="L42" s="55">
        <v>992662.52</v>
      </c>
      <c r="M42" s="55">
        <f t="shared" si="9"/>
        <v>992662.52</v>
      </c>
    </row>
    <row r="43" spans="5:13" ht="51" x14ac:dyDescent="0.25">
      <c r="E43" s="59" t="s">
        <v>67</v>
      </c>
      <c r="G43" s="26" t="s">
        <v>68</v>
      </c>
      <c r="H43" s="54">
        <v>0</v>
      </c>
      <c r="I43" s="54">
        <v>0</v>
      </c>
      <c r="J43" s="54">
        <v>0</v>
      </c>
      <c r="K43" s="54">
        <v>0</v>
      </c>
      <c r="L43" s="55">
        <v>8845740.0899999999</v>
      </c>
      <c r="M43" s="55">
        <f t="shared" si="9"/>
        <v>8845740.0899999999</v>
      </c>
    </row>
    <row r="44" spans="5:13" ht="38.25" x14ac:dyDescent="0.25">
      <c r="E44" s="59" t="s">
        <v>69</v>
      </c>
      <c r="G44" s="26" t="s">
        <v>70</v>
      </c>
      <c r="H44" s="54">
        <v>0</v>
      </c>
      <c r="I44" s="54">
        <v>0</v>
      </c>
      <c r="J44" s="54">
        <v>0</v>
      </c>
      <c r="K44" s="54">
        <v>0</v>
      </c>
      <c r="L44" s="55">
        <v>10844459.380000001</v>
      </c>
      <c r="M44" s="55">
        <f t="shared" si="9"/>
        <v>10844459.380000001</v>
      </c>
    </row>
    <row r="45" spans="5:13" ht="50.25" customHeight="1" x14ac:dyDescent="0.25">
      <c r="E45" s="59" t="s">
        <v>71</v>
      </c>
      <c r="G45" s="26" t="s">
        <v>72</v>
      </c>
      <c r="H45" s="54">
        <v>0</v>
      </c>
      <c r="I45" s="54">
        <v>0</v>
      </c>
      <c r="J45" s="54">
        <v>0</v>
      </c>
      <c r="K45" s="54">
        <v>0</v>
      </c>
      <c r="L45" s="55">
        <v>2308188.66</v>
      </c>
      <c r="M45" s="55">
        <f t="shared" si="9"/>
        <v>2308188.66</v>
      </c>
    </row>
    <row r="46" spans="5:13" ht="25.5" customHeight="1" x14ac:dyDescent="0.25">
      <c r="E46" s="59" t="s">
        <v>73</v>
      </c>
      <c r="G46" s="26" t="s">
        <v>50</v>
      </c>
      <c r="H46" s="54">
        <v>0</v>
      </c>
      <c r="I46" s="54">
        <v>0</v>
      </c>
      <c r="J46" s="54">
        <v>0</v>
      </c>
      <c r="K46" s="54">
        <v>0</v>
      </c>
      <c r="L46" s="55">
        <v>9757876.2300000004</v>
      </c>
      <c r="M46" s="55">
        <f t="shared" si="9"/>
        <v>9757876.2300000004</v>
      </c>
    </row>
    <row r="47" spans="5:13" x14ac:dyDescent="0.25">
      <c r="E47" s="59" t="s">
        <v>74</v>
      </c>
      <c r="G47" s="26" t="s">
        <v>75</v>
      </c>
      <c r="H47" s="54">
        <v>0</v>
      </c>
      <c r="I47" s="54">
        <v>0</v>
      </c>
      <c r="J47" s="54">
        <v>0</v>
      </c>
      <c r="K47" s="54">
        <v>0</v>
      </c>
      <c r="L47" s="55">
        <v>9091331.9499999993</v>
      </c>
      <c r="M47" s="55">
        <f t="shared" si="9"/>
        <v>9091331.9499999993</v>
      </c>
    </row>
    <row r="48" spans="5:13" x14ac:dyDescent="0.25">
      <c r="E48" s="59" t="s">
        <v>76</v>
      </c>
      <c r="G48" s="26" t="s">
        <v>77</v>
      </c>
      <c r="H48" s="54">
        <v>0</v>
      </c>
      <c r="I48" s="54">
        <v>0</v>
      </c>
      <c r="J48" s="54">
        <v>0</v>
      </c>
      <c r="K48" s="54">
        <v>0</v>
      </c>
      <c r="L48" s="55">
        <v>11243186.92</v>
      </c>
      <c r="M48" s="55">
        <f t="shared" si="9"/>
        <v>11243186.92</v>
      </c>
    </row>
    <row r="49" spans="1:16" x14ac:dyDescent="0.25">
      <c r="E49" s="59" t="s">
        <v>78</v>
      </c>
      <c r="G49" s="26" t="s">
        <v>79</v>
      </c>
      <c r="H49" s="54">
        <v>0</v>
      </c>
      <c r="I49" s="54">
        <v>0</v>
      </c>
      <c r="J49" s="54">
        <v>0</v>
      </c>
      <c r="K49" s="54">
        <v>0</v>
      </c>
      <c r="L49" s="55">
        <v>9530870.9000000004</v>
      </c>
      <c r="M49" s="55">
        <f t="shared" si="9"/>
        <v>9530870.9000000004</v>
      </c>
    </row>
    <row r="50" spans="1:16" x14ac:dyDescent="0.25">
      <c r="E50" s="59" t="s">
        <v>80</v>
      </c>
      <c r="G50" s="26" t="s">
        <v>81</v>
      </c>
      <c r="H50" s="54">
        <v>0</v>
      </c>
      <c r="I50" s="54">
        <v>0</v>
      </c>
      <c r="J50" s="54">
        <v>0</v>
      </c>
      <c r="K50" s="54">
        <v>0</v>
      </c>
      <c r="L50" s="55">
        <v>4364823</v>
      </c>
      <c r="M50" s="55">
        <f t="shared" si="9"/>
        <v>4364823</v>
      </c>
    </row>
    <row r="51" spans="1:16" ht="38.25" x14ac:dyDescent="0.25">
      <c r="E51" s="59" t="s">
        <v>82</v>
      </c>
      <c r="G51" s="26" t="s">
        <v>43</v>
      </c>
      <c r="H51" s="54">
        <v>0</v>
      </c>
      <c r="I51" s="54">
        <v>0</v>
      </c>
      <c r="J51" s="54">
        <v>0</v>
      </c>
      <c r="K51" s="54">
        <v>0</v>
      </c>
      <c r="L51" s="55">
        <v>2947093.12</v>
      </c>
      <c r="M51" s="55">
        <f t="shared" si="9"/>
        <v>2947093.12</v>
      </c>
    </row>
    <row r="52" spans="1:16" x14ac:dyDescent="0.25">
      <c r="C52" s="57" t="s">
        <v>83</v>
      </c>
      <c r="D52" s="57"/>
      <c r="E52" s="57"/>
      <c r="H52" s="30">
        <f>SUM(H53)</f>
        <v>0</v>
      </c>
      <c r="I52" s="31">
        <f t="shared" ref="I52:M52" si="10">SUM(I53)</f>
        <v>2435546</v>
      </c>
      <c r="J52" s="30">
        <f t="shared" si="10"/>
        <v>0</v>
      </c>
      <c r="K52" s="30">
        <f t="shared" si="10"/>
        <v>0</v>
      </c>
      <c r="L52" s="30">
        <f t="shared" si="10"/>
        <v>0</v>
      </c>
      <c r="M52" s="31">
        <f t="shared" si="10"/>
        <v>2435546</v>
      </c>
      <c r="N52" s="25"/>
    </row>
    <row r="53" spans="1:16" s="25" customFormat="1" x14ac:dyDescent="0.25">
      <c r="A53" s="44"/>
      <c r="B53" s="44"/>
      <c r="C53" s="45"/>
      <c r="D53" s="46" t="s">
        <v>84</v>
      </c>
      <c r="E53" s="47" t="s">
        <v>85</v>
      </c>
      <c r="F53" s="45"/>
      <c r="G53" s="58"/>
      <c r="H53" s="49">
        <f t="shared" ref="H53:M53" si="11">SUM(H54:H55)</f>
        <v>0</v>
      </c>
      <c r="I53" s="50">
        <f t="shared" si="11"/>
        <v>2435546</v>
      </c>
      <c r="J53" s="49">
        <f t="shared" si="11"/>
        <v>0</v>
      </c>
      <c r="K53" s="49">
        <f t="shared" si="11"/>
        <v>0</v>
      </c>
      <c r="L53" s="49">
        <f t="shared" si="11"/>
        <v>0</v>
      </c>
      <c r="M53" s="50">
        <f t="shared" si="11"/>
        <v>2435546</v>
      </c>
      <c r="P53" s="27"/>
    </row>
    <row r="54" spans="1:16" x14ac:dyDescent="0.25">
      <c r="E54" s="59" t="s">
        <v>86</v>
      </c>
      <c r="G54" s="26" t="s">
        <v>87</v>
      </c>
      <c r="H54" s="54">
        <v>0</v>
      </c>
      <c r="I54" s="55">
        <v>1641074.76</v>
      </c>
      <c r="J54" s="54">
        <v>0</v>
      </c>
      <c r="K54" s="54">
        <v>0</v>
      </c>
      <c r="L54" s="54">
        <v>0</v>
      </c>
      <c r="M54" s="55">
        <f>SUM(H54:L54)</f>
        <v>1641074.76</v>
      </c>
    </row>
    <row r="55" spans="1:16" ht="25.5" x14ac:dyDescent="0.25">
      <c r="E55" s="59" t="s">
        <v>88</v>
      </c>
      <c r="G55" s="26" t="s">
        <v>89</v>
      </c>
      <c r="H55" s="54">
        <v>0</v>
      </c>
      <c r="I55" s="55">
        <v>794471.24</v>
      </c>
      <c r="J55" s="54">
        <v>0</v>
      </c>
      <c r="K55" s="54">
        <v>0</v>
      </c>
      <c r="L55" s="54">
        <v>0</v>
      </c>
      <c r="M55" s="55">
        <f>SUM(H55:L55)</f>
        <v>794471.24</v>
      </c>
    </row>
    <row r="56" spans="1:16" s="25" customFormat="1" ht="2.1" customHeight="1" x14ac:dyDescent="0.25">
      <c r="A56" s="60"/>
      <c r="B56" s="60"/>
      <c r="C56" s="60"/>
      <c r="D56" s="60"/>
      <c r="E56" s="61"/>
      <c r="F56" s="62"/>
      <c r="G56" s="63"/>
      <c r="H56" s="61"/>
      <c r="I56" s="61"/>
      <c r="J56" s="61"/>
      <c r="K56" s="61"/>
      <c r="L56" s="61"/>
      <c r="M56" s="61"/>
      <c r="P56" s="27"/>
    </row>
    <row r="57" spans="1:16" s="25" customFormat="1" x14ac:dyDescent="0.25">
      <c r="A57" s="64" t="s">
        <v>90</v>
      </c>
      <c r="B57" s="64"/>
      <c r="C57" s="64"/>
      <c r="D57" s="64"/>
      <c r="E57" s="65"/>
      <c r="G57" s="26"/>
      <c r="H57" s="24"/>
      <c r="I57" s="24"/>
      <c r="J57" s="24"/>
      <c r="K57" s="24"/>
      <c r="L57" s="24"/>
      <c r="M57" s="24"/>
      <c r="P57" s="27"/>
    </row>
  </sheetData>
  <mergeCells count="20">
    <mergeCell ref="C19:E19"/>
    <mergeCell ref="C23:E23"/>
    <mergeCell ref="C52:E52"/>
    <mergeCell ref="A57:E57"/>
    <mergeCell ref="M7:M9"/>
    <mergeCell ref="A11:E11"/>
    <mergeCell ref="A13:E13"/>
    <mergeCell ref="B14:E14"/>
    <mergeCell ref="B15:E15"/>
    <mergeCell ref="B18:E18"/>
    <mergeCell ref="A1:M1"/>
    <mergeCell ref="A2:M2"/>
    <mergeCell ref="A3:M3"/>
    <mergeCell ref="A4:M4"/>
    <mergeCell ref="A5:M5"/>
    <mergeCell ref="A6:E9"/>
    <mergeCell ref="F6:G9"/>
    <mergeCell ref="H6:M6"/>
    <mergeCell ref="H7:J7"/>
    <mergeCell ref="K7:L7"/>
  </mergeCells>
  <printOptions horizontalCentered="1"/>
  <pageMargins left="0.59055118110236227" right="0.39370078740157483" top="0.19685039370078741" bottom="0.19685039370078741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Poder Ejecutivo</vt:lpstr>
      <vt:lpstr>'Poder Ejecutivo'!Títulos_a_imprimir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2024-05-27T20:17:51Z</dcterms:created>
  <dcterms:modified xsi:type="dcterms:W3CDTF">2024-05-27T20:17:51Z</dcterms:modified>
</cp:coreProperties>
</file>