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1EE887CE-EC80-40EE-85A5-6D638BB784B9}" xr6:coauthVersionLast="40" xr6:coauthVersionMax="40" xr10:uidLastSave="{00000000-0000-0000-0000-000000000000}"/>
  <bookViews>
    <workbookView xWindow="0" yWindow="0" windowWidth="25200" windowHeight="11775" xr2:uid="{D4D222BF-BE18-45DC-BEF4-24BFEECF7C7C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G65" i="1"/>
  <c r="F65" i="1"/>
  <c r="E65" i="1"/>
  <c r="D65" i="1"/>
  <c r="C65" i="1"/>
  <c r="E63" i="1"/>
  <c r="E62" i="1"/>
  <c r="E61" i="1"/>
  <c r="E58" i="1" s="1"/>
  <c r="E60" i="1"/>
  <c r="E59" i="1"/>
  <c r="G58" i="1"/>
  <c r="F58" i="1"/>
  <c r="D58" i="1"/>
  <c r="C58" i="1"/>
  <c r="G45" i="1"/>
  <c r="G44" i="1" s="1"/>
  <c r="F45" i="1"/>
  <c r="F44" i="1" s="1"/>
  <c r="D45" i="1"/>
  <c r="C45" i="1"/>
  <c r="E45" i="1" s="1"/>
  <c r="E44" i="1" s="1"/>
  <c r="D44" i="1"/>
  <c r="E42" i="1"/>
  <c r="G41" i="1"/>
  <c r="G38" i="1" s="1"/>
  <c r="F41" i="1"/>
  <c r="D41" i="1"/>
  <c r="C41" i="1"/>
  <c r="C38" i="1" s="1"/>
  <c r="H40" i="1"/>
  <c r="E40" i="1"/>
  <c r="E39" i="1"/>
  <c r="F38" i="1"/>
  <c r="D38" i="1"/>
  <c r="H37" i="1"/>
  <c r="G37" i="1"/>
  <c r="F37" i="1"/>
  <c r="E37" i="1"/>
  <c r="D37" i="1"/>
  <c r="C37" i="1"/>
  <c r="H36" i="1"/>
  <c r="G36" i="1"/>
  <c r="F36" i="1"/>
  <c r="D36" i="1"/>
  <c r="C36" i="1"/>
  <c r="E36" i="1" s="1"/>
  <c r="H35" i="1"/>
  <c r="G35" i="1"/>
  <c r="F35" i="1"/>
  <c r="F29" i="1" s="1"/>
  <c r="E35" i="1"/>
  <c r="D35" i="1"/>
  <c r="C35" i="1"/>
  <c r="H34" i="1"/>
  <c r="E34" i="1"/>
  <c r="C34" i="1"/>
  <c r="G33" i="1"/>
  <c r="H33" i="1" s="1"/>
  <c r="F33" i="1"/>
  <c r="D33" i="1"/>
  <c r="C33" i="1"/>
  <c r="E33" i="1" s="1"/>
  <c r="H32" i="1"/>
  <c r="G32" i="1"/>
  <c r="F32" i="1"/>
  <c r="E32" i="1"/>
  <c r="D32" i="1"/>
  <c r="C32" i="1"/>
  <c r="G31" i="1"/>
  <c r="H31" i="1" s="1"/>
  <c r="F31" i="1"/>
  <c r="D31" i="1"/>
  <c r="C31" i="1"/>
  <c r="E31" i="1" s="1"/>
  <c r="H30" i="1"/>
  <c r="H29" i="1" s="1"/>
  <c r="G30" i="1"/>
  <c r="F30" i="1"/>
  <c r="E30" i="1"/>
  <c r="D30" i="1"/>
  <c r="D29" i="1" s="1"/>
  <c r="D47" i="1" s="1"/>
  <c r="C30" i="1"/>
  <c r="G29" i="1"/>
  <c r="C29" i="1"/>
  <c r="H21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E21" i="1" s="1"/>
  <c r="H10" i="1"/>
  <c r="E10" i="1"/>
  <c r="C47" i="1" l="1"/>
  <c r="E29" i="1"/>
  <c r="F47" i="1"/>
  <c r="G47" i="1"/>
  <c r="E38" i="1"/>
  <c r="H41" i="1"/>
  <c r="H38" i="1" s="1"/>
  <c r="H45" i="1"/>
  <c r="H44" i="1" s="1"/>
  <c r="E41" i="1"/>
  <c r="H47" i="1" l="1"/>
  <c r="E47" i="1"/>
</calcChain>
</file>

<file path=xl/sharedStrings.xml><?xml version="1.0" encoding="utf-8"?>
<sst xmlns="http://schemas.openxmlformats.org/spreadsheetml/2006/main" count="64" uniqueCount="38">
  <si>
    <t>GOBIERNO CONSTITUCIONAL DEL ESTADO DE CHIAPAS</t>
  </si>
  <si>
    <t>PODER EJECUTIVO</t>
  </si>
  <si>
    <t>ESTADO ANALÍTICO DE INGRESOS POR RUBROS</t>
  </si>
  <si>
    <t>DEL 1 DE ENERO AL 31 DE MARZO DE 2024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</si>
  <si>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</si>
  <si>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</si>
  <si>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</si>
  <si>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</si>
  <si>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</si>
  <si>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</si>
  <si>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</si>
  <si>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</si>
  <si>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</si>
  <si>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</si>
  <si>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</si>
  <si>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</si>
  <si>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</si>
  <si>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</si>
  <si>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</si>
  <si>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</si>
  <si>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</si>
  <si>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</si>
  <si>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</si>
  <si>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</si>
  <si>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</si>
  <si>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</si>
  <si>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</si>
  <si>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</si>
  <si>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</si>
  <si>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</si>
  <si>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</si>
  <si>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</si>
  <si>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1 Participaciones</t>
  </si>
  <si>
    <t>2 Incentivos</t>
  </si>
  <si>
    <t>3 Aportaciones</t>
  </si>
  <si>
    <t>4 Convenios</t>
  </si>
  <si>
    <t>5 Fondos Distintos</t>
  </si>
  <si>
    <t>6 Transferencias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</si>
</sst>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165" fontId="13" fillId="4" borderId="11" xfId="2" applyNumberFormat="1" applyFont="1" applyFill="1" applyBorder="1" applyAlignment="1">
      <alignment horizontal="right" vertical="center" wrapText="1"/>
    </xf>
    <xf numFmtId="165" fontId="13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3" fillId="4" borderId="14" xfId="2" applyNumberFormat="1" applyFont="1" applyFill="1" applyBorder="1" applyAlignment="1">
      <alignment horizontal="center" vertical="center" wrapText="1"/>
    </xf>
    <xf numFmtId="165" fontId="13" fillId="4" borderId="15" xfId="2" applyNumberFormat="1" applyFont="1" applyFill="1" applyBorder="1" applyAlignment="1">
      <alignment horizontal="center" vertical="center" wrapText="1"/>
    </xf>
    <xf numFmtId="165" fontId="13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 applyAlignment="1">
      <alignment vertical="top"/>
    </xf>
    <xf numFmtId="4" fontId="14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165" fontId="4" fillId="0" borderId="0" xfId="2" applyNumberFormat="1" applyAlignment="1">
      <alignment vertical="top"/>
    </xf>
    <xf numFmtId="165" fontId="10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4" fontId="4" fillId="0" borderId="0" xfId="2" applyNumberFormat="1"/>
    <xf numFmtId="0" fontId="13" fillId="0" borderId="0" xfId="2" applyFont="1"/>
    <xf numFmtId="0" fontId="13" fillId="0" borderId="0" xfId="2" applyFont="1" applyAlignment="1">
      <alignment horizontal="right"/>
    </xf>
    <xf numFmtId="0" fontId="2" fillId="0" borderId="0" xfId="0" applyFont="1"/>
    <xf numFmtId="0" fontId="13" fillId="0" borderId="0" xfId="2" applyFont="1" applyAlignment="1">
      <alignment horizontal="justify" vertical="top"/>
    </xf>
    <xf numFmtId="165" fontId="13" fillId="0" borderId="0" xfId="2" applyNumberFormat="1" applyFont="1" applyAlignment="1">
      <alignment vertical="top"/>
    </xf>
    <xf numFmtId="0" fontId="13" fillId="0" borderId="0" xfId="2" applyFont="1" applyAlignment="1">
      <alignment vertical="top"/>
    </xf>
    <xf numFmtId="0" fontId="13" fillId="0" borderId="0" xfId="2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2" applyAlignment="1">
      <alignment horizontal="justify"/>
    </xf>
  </cellXfs>
  <cellStyles count="3">
    <cellStyle name="Normal" xfId="0" builtinId="0"/>
    <cellStyle name="Normal 2 2 2" xfId="2" xr:uid="{5F5A24A3-9F67-49B2-BE23-19370DE3DFA6}"/>
    <cellStyle name="Normal 6 2 2 2 2 2 5 5" xfId="1" xr:uid="{28451773-21E3-4A99-BC13-3C61007D25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367F1-CB64-4D75-AFE8-295A3805C5A7}">
  <dimension ref="A1:P67"/>
  <sheetViews>
    <sheetView showGridLines="0" tabSelected="1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3" customFormat="1" ht="2.25" customHeight="1" x14ac:dyDescent="0.2">
      <c r="I9" s="2"/>
    </row>
    <row r="10" spans="1:9" s="22" customFormat="1" ht="15" customHeight="1" x14ac:dyDescent="0.25">
      <c r="A10" s="17" t="s">
        <v>15</v>
      </c>
      <c r="B10" s="17"/>
      <c r="C10" s="18">
        <v>1733508223</v>
      </c>
      <c r="D10" s="19">
        <v>269631664</v>
      </c>
      <c r="E10" s="19">
        <f>C10+D10</f>
        <v>2003139887</v>
      </c>
      <c r="F10" s="19">
        <v>899839094</v>
      </c>
      <c r="G10" s="19">
        <v>899839094</v>
      </c>
      <c r="H10" s="20">
        <f>SUM(G10-C10)</f>
        <v>-833669129</v>
      </c>
      <c r="I10" s="21"/>
    </row>
    <row r="11" spans="1:9" s="22" customFormat="1" ht="15" customHeight="1" x14ac:dyDescent="0.25">
      <c r="A11" s="17" t="s">
        <v>16</v>
      </c>
      <c r="B11" s="23"/>
      <c r="C11" s="18">
        <v>1835943868</v>
      </c>
      <c r="D11" s="19">
        <v>0</v>
      </c>
      <c r="E11" s="19">
        <f>C11+D11</f>
        <v>1835943868</v>
      </c>
      <c r="F11" s="19">
        <v>0</v>
      </c>
      <c r="G11" s="19">
        <v>0</v>
      </c>
      <c r="H11" s="20">
        <f>SUM(G11-C11)</f>
        <v>-1835943868</v>
      </c>
      <c r="I11" s="24"/>
    </row>
    <row r="12" spans="1:9" s="22" customFormat="1" ht="15" customHeight="1" x14ac:dyDescent="0.25">
      <c r="A12" s="17" t="s">
        <v>17</v>
      </c>
      <c r="B12" s="23"/>
      <c r="C12" s="18">
        <v>0</v>
      </c>
      <c r="D12" s="18">
        <v>0</v>
      </c>
      <c r="E12" s="19">
        <f>C12+D12</f>
        <v>0</v>
      </c>
      <c r="F12" s="18">
        <v>0</v>
      </c>
      <c r="G12" s="18">
        <v>0</v>
      </c>
      <c r="H12" s="20">
        <f>SUM(G12-C12)</f>
        <v>0</v>
      </c>
      <c r="I12" s="21"/>
    </row>
    <row r="13" spans="1:9" s="22" customFormat="1" ht="15" customHeight="1" x14ac:dyDescent="0.25">
      <c r="A13" s="17" t="s">
        <v>18</v>
      </c>
      <c r="B13" s="23"/>
      <c r="C13" s="18">
        <v>1594390591</v>
      </c>
      <c r="D13" s="18">
        <v>95449668</v>
      </c>
      <c r="E13" s="19">
        <f t="shared" ref="E13:E18" si="0">C13+D13</f>
        <v>1689840259</v>
      </c>
      <c r="F13" s="18">
        <v>755539799</v>
      </c>
      <c r="G13" s="18">
        <v>755539799</v>
      </c>
      <c r="H13" s="20">
        <f>SUM(G13-C13)</f>
        <v>-838850792</v>
      </c>
      <c r="I13" s="21"/>
    </row>
    <row r="14" spans="1:9" s="22" customFormat="1" ht="15" customHeight="1" x14ac:dyDescent="0.25">
      <c r="A14" s="17" t="s">
        <v>19</v>
      </c>
      <c r="B14" s="23"/>
      <c r="C14" s="18">
        <v>145646000</v>
      </c>
      <c r="D14" s="19">
        <v>257249465</v>
      </c>
      <c r="E14" s="19">
        <f t="shared" si="0"/>
        <v>402895465</v>
      </c>
      <c r="F14" s="19">
        <v>292986668</v>
      </c>
      <c r="G14" s="19">
        <v>292986668</v>
      </c>
      <c r="H14" s="20">
        <f t="shared" ref="H14:H19" si="1">SUM(G14-C14)</f>
        <v>147340668</v>
      </c>
      <c r="I14" s="21"/>
    </row>
    <row r="15" spans="1:9" s="22" customFormat="1" ht="15" customHeight="1" x14ac:dyDescent="0.25">
      <c r="A15" s="17" t="s">
        <v>20</v>
      </c>
      <c r="B15" s="23"/>
      <c r="C15" s="18">
        <v>1058735121</v>
      </c>
      <c r="D15" s="19">
        <v>67729019</v>
      </c>
      <c r="E15" s="19">
        <f t="shared" si="0"/>
        <v>1126464140</v>
      </c>
      <c r="F15" s="19">
        <v>115885308</v>
      </c>
      <c r="G15" s="19">
        <v>115885308</v>
      </c>
      <c r="H15" s="20">
        <f t="shared" si="1"/>
        <v>-942849813</v>
      </c>
      <c r="I15" s="21"/>
    </row>
    <row r="16" spans="1:9" s="22" customFormat="1" ht="30" customHeight="1" x14ac:dyDescent="0.25">
      <c r="A16" s="17" t="s">
        <v>21</v>
      </c>
      <c r="B16" s="23"/>
      <c r="C16" s="18">
        <v>104471801</v>
      </c>
      <c r="D16" s="18">
        <v>11819627</v>
      </c>
      <c r="E16" s="19">
        <f t="shared" si="0"/>
        <v>116291428</v>
      </c>
      <c r="F16" s="18">
        <v>25861920</v>
      </c>
      <c r="G16" s="18">
        <v>25861920</v>
      </c>
      <c r="H16" s="20">
        <f t="shared" si="1"/>
        <v>-78609881</v>
      </c>
      <c r="I16" s="21"/>
    </row>
    <row r="17" spans="1:11" s="22" customFormat="1" ht="43.5" customHeight="1" x14ac:dyDescent="0.25">
      <c r="A17" s="17" t="s">
        <v>22</v>
      </c>
      <c r="B17" s="23"/>
      <c r="C17" s="19">
        <v>107910102738</v>
      </c>
      <c r="D17" s="19">
        <v>753505967</v>
      </c>
      <c r="E17" s="19">
        <f t="shared" si="0"/>
        <v>108663608705</v>
      </c>
      <c r="F17" s="19">
        <v>29698358162</v>
      </c>
      <c r="G17" s="19">
        <v>29698358162</v>
      </c>
      <c r="H17" s="20">
        <f t="shared" si="1"/>
        <v>-78211744576</v>
      </c>
      <c r="I17" s="21"/>
    </row>
    <row r="18" spans="1:11" s="22" customFormat="1" ht="30" customHeight="1" x14ac:dyDescent="0.25">
      <c r="A18" s="17" t="s">
        <v>23</v>
      </c>
      <c r="B18" s="23"/>
      <c r="C18" s="19">
        <v>9278941726</v>
      </c>
      <c r="D18" s="19">
        <v>222846836</v>
      </c>
      <c r="E18" s="19">
        <f t="shared" si="0"/>
        <v>9501788562</v>
      </c>
      <c r="F18" s="19">
        <v>1266003174</v>
      </c>
      <c r="G18" s="19">
        <v>1266003174</v>
      </c>
      <c r="H18" s="20">
        <f t="shared" si="1"/>
        <v>-8012938552</v>
      </c>
      <c r="I18" s="21"/>
    </row>
    <row r="19" spans="1:11" s="22" customFormat="1" ht="15" customHeight="1" x14ac:dyDescent="0.25">
      <c r="A19" s="17" t="s">
        <v>24</v>
      </c>
      <c r="B19" s="23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</row>
    <row r="20" spans="1:11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2"/>
    </row>
    <row r="21" spans="1:11" s="3" customFormat="1" ht="15.75" customHeight="1" x14ac:dyDescent="0.2">
      <c r="A21" s="27" t="s">
        <v>25</v>
      </c>
      <c r="B21" s="27"/>
      <c r="C21" s="28">
        <f>SUM(C10:C20)</f>
        <v>123661740068</v>
      </c>
      <c r="D21" s="28">
        <f>SUM(D10:D20)</f>
        <v>1678232246</v>
      </c>
      <c r="E21" s="28">
        <f>SUM(E10:E20)</f>
        <v>125339972314</v>
      </c>
      <c r="F21" s="28">
        <f t="shared" ref="F21:G21" si="2">SUM(F10:F20)</f>
        <v>33054474125</v>
      </c>
      <c r="G21" s="28">
        <f t="shared" si="2"/>
        <v>33054474125</v>
      </c>
      <c r="H21" s="29">
        <f>SUM(G21-C21)</f>
        <v>-90607265943</v>
      </c>
      <c r="I21" s="12"/>
      <c r="K21" s="30"/>
    </row>
    <row r="22" spans="1:11" s="3" customFormat="1" ht="13.5" customHeight="1" x14ac:dyDescent="0.2">
      <c r="A22" s="31"/>
      <c r="B22" s="31"/>
      <c r="C22" s="32"/>
      <c r="D22" s="32"/>
      <c r="E22" s="32"/>
      <c r="F22" s="33" t="s">
        <v>26</v>
      </c>
      <c r="G22" s="34"/>
      <c r="H22" s="35"/>
      <c r="I22" s="12"/>
    </row>
    <row r="23" spans="1:11" s="3" customFormat="1" ht="14.25" x14ac:dyDescent="0.2">
      <c r="C23" s="36"/>
      <c r="D23" s="30"/>
      <c r="G23" s="37"/>
      <c r="I23" s="38"/>
    </row>
    <row r="24" spans="1:11" s="3" customFormat="1" ht="14.25" x14ac:dyDescent="0.2">
      <c r="G24" s="37"/>
      <c r="I24" s="12"/>
    </row>
    <row r="25" spans="1:11" s="3" customFormat="1" ht="16.5" customHeight="1" x14ac:dyDescent="0.2">
      <c r="A25" s="39" t="s">
        <v>27</v>
      </c>
      <c r="B25" s="40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1"/>
      <c r="B26" s="42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3"/>
      <c r="B27" s="44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2" customFormat="1" ht="30" customHeight="1" x14ac:dyDescent="0.25">
      <c r="A29" s="45" t="s">
        <v>28</v>
      </c>
      <c r="B29" s="46"/>
      <c r="C29" s="47">
        <f t="shared" ref="C29:H29" si="3">SUM(C30:C37)</f>
        <v>123557268267</v>
      </c>
      <c r="D29" s="47">
        <f t="shared" si="3"/>
        <v>1409163154</v>
      </c>
      <c r="E29" s="47">
        <f t="shared" si="3"/>
        <v>124966431421</v>
      </c>
      <c r="F29" s="47">
        <f t="shared" si="3"/>
        <v>32735625537</v>
      </c>
      <c r="G29" s="47">
        <f t="shared" si="3"/>
        <v>32735625537</v>
      </c>
      <c r="H29" s="47">
        <f t="shared" si="3"/>
        <v>-90821642730</v>
      </c>
      <c r="I29" s="48"/>
    </row>
    <row r="30" spans="1:11" s="22" customFormat="1" ht="15" customHeight="1" x14ac:dyDescent="0.25">
      <c r="B30" s="49" t="s">
        <v>15</v>
      </c>
      <c r="C30" s="19">
        <f>C10</f>
        <v>1733508223</v>
      </c>
      <c r="D30" s="19">
        <f>D10</f>
        <v>269631664</v>
      </c>
      <c r="E30" s="19">
        <f t="shared" ref="E30:E37" si="4">C30+D30</f>
        <v>2003139887</v>
      </c>
      <c r="F30" s="19">
        <f>F10</f>
        <v>899839094</v>
      </c>
      <c r="G30" s="19">
        <f>G10</f>
        <v>899839094</v>
      </c>
      <c r="H30" s="19">
        <f t="shared" ref="H30:H35" si="5">G30-C30</f>
        <v>-833669129</v>
      </c>
      <c r="I30" s="48"/>
    </row>
    <row r="31" spans="1:11" s="22" customFormat="1" ht="15" customHeight="1" x14ac:dyDescent="0.25">
      <c r="B31" s="49" t="s">
        <v>16</v>
      </c>
      <c r="C31" s="19">
        <f>C11</f>
        <v>1835943868</v>
      </c>
      <c r="D31" s="19">
        <f>D11</f>
        <v>0</v>
      </c>
      <c r="E31" s="19">
        <f t="shared" si="4"/>
        <v>1835943868</v>
      </c>
      <c r="F31" s="19">
        <f>F11</f>
        <v>0</v>
      </c>
      <c r="G31" s="19">
        <f>G11</f>
        <v>0</v>
      </c>
      <c r="H31" s="19">
        <f t="shared" si="5"/>
        <v>-1835943868</v>
      </c>
      <c r="I31" s="48"/>
    </row>
    <row r="32" spans="1:11" s="22" customFormat="1" ht="15" customHeight="1" x14ac:dyDescent="0.25">
      <c r="B32" s="49" t="s">
        <v>17</v>
      </c>
      <c r="C32" s="19">
        <f t="shared" ref="C32:D35" si="6">C12</f>
        <v>0</v>
      </c>
      <c r="D32" s="19">
        <f t="shared" si="6"/>
        <v>0</v>
      </c>
      <c r="E32" s="19">
        <f t="shared" si="4"/>
        <v>0</v>
      </c>
      <c r="F32" s="19">
        <f t="shared" ref="F32:G35" si="7">F12</f>
        <v>0</v>
      </c>
      <c r="G32" s="19">
        <f t="shared" si="7"/>
        <v>0</v>
      </c>
      <c r="H32" s="19">
        <f t="shared" si="5"/>
        <v>0</v>
      </c>
      <c r="I32" s="48"/>
    </row>
    <row r="33" spans="1:16" s="22" customFormat="1" ht="15" customHeight="1" x14ac:dyDescent="0.25">
      <c r="B33" s="49" t="s">
        <v>18</v>
      </c>
      <c r="C33" s="19">
        <f t="shared" si="6"/>
        <v>1594390591</v>
      </c>
      <c r="D33" s="19">
        <f t="shared" si="6"/>
        <v>95449668</v>
      </c>
      <c r="E33" s="19">
        <f t="shared" si="4"/>
        <v>1689840259</v>
      </c>
      <c r="F33" s="19">
        <f t="shared" si="7"/>
        <v>755539799</v>
      </c>
      <c r="G33" s="19">
        <f t="shared" si="7"/>
        <v>755539799</v>
      </c>
      <c r="H33" s="19">
        <f t="shared" si="5"/>
        <v>-838850792</v>
      </c>
      <c r="I33" s="48"/>
    </row>
    <row r="34" spans="1:16" s="22" customFormat="1" ht="15" customHeight="1" x14ac:dyDescent="0.25">
      <c r="B34" s="49" t="s">
        <v>19</v>
      </c>
      <c r="C34" s="19">
        <f t="shared" si="6"/>
        <v>145646000</v>
      </c>
      <c r="D34" s="19"/>
      <c r="E34" s="19">
        <f t="shared" si="4"/>
        <v>145646000</v>
      </c>
      <c r="F34" s="19"/>
      <c r="G34" s="19"/>
      <c r="H34" s="19">
        <f t="shared" si="5"/>
        <v>-145646000</v>
      </c>
      <c r="I34" s="48"/>
      <c r="L34" s="50"/>
      <c r="O34" s="50"/>
      <c r="P34" s="50"/>
    </row>
    <row r="35" spans="1:16" s="22" customFormat="1" ht="15" customHeight="1" x14ac:dyDescent="0.25">
      <c r="B35" s="49" t="s">
        <v>20</v>
      </c>
      <c r="C35" s="19">
        <f t="shared" si="6"/>
        <v>1058735121</v>
      </c>
      <c r="D35" s="19">
        <f t="shared" si="6"/>
        <v>67729019</v>
      </c>
      <c r="E35" s="19">
        <f t="shared" si="4"/>
        <v>1126464140</v>
      </c>
      <c r="F35" s="19">
        <f t="shared" si="7"/>
        <v>115885308</v>
      </c>
      <c r="G35" s="19">
        <f t="shared" si="7"/>
        <v>115885308</v>
      </c>
      <c r="H35" s="19">
        <f t="shared" si="5"/>
        <v>-942849813</v>
      </c>
      <c r="I35" s="48"/>
    </row>
    <row r="36" spans="1:16" s="22" customFormat="1" ht="39.75" customHeight="1" x14ac:dyDescent="0.25">
      <c r="B36" s="49" t="s">
        <v>22</v>
      </c>
      <c r="C36" s="19">
        <f>C17</f>
        <v>107910102738</v>
      </c>
      <c r="D36" s="19">
        <f>D17</f>
        <v>753505967</v>
      </c>
      <c r="E36" s="19">
        <f t="shared" si="4"/>
        <v>108663608705</v>
      </c>
      <c r="F36" s="19">
        <f>F17</f>
        <v>29698358162</v>
      </c>
      <c r="G36" s="19">
        <f>G17</f>
        <v>29698358162</v>
      </c>
      <c r="H36" s="19">
        <f>SUM(G36-C36)</f>
        <v>-78211744576</v>
      </c>
      <c r="I36" s="48"/>
    </row>
    <row r="37" spans="1:16" s="22" customFormat="1" ht="30" customHeight="1" x14ac:dyDescent="0.25">
      <c r="B37" s="49" t="s">
        <v>23</v>
      </c>
      <c r="C37" s="19">
        <f>C18</f>
        <v>9278941726</v>
      </c>
      <c r="D37" s="19">
        <f>D18</f>
        <v>222846836</v>
      </c>
      <c r="E37" s="19">
        <f t="shared" si="4"/>
        <v>9501788562</v>
      </c>
      <c r="F37" s="19">
        <f>F18</f>
        <v>1266003174</v>
      </c>
      <c r="G37" s="19">
        <f>G18</f>
        <v>1266003174</v>
      </c>
      <c r="H37" s="19">
        <f>G37-C37</f>
        <v>-8012938552</v>
      </c>
      <c r="I37" s="48"/>
    </row>
    <row r="38" spans="1:16" s="22" customFormat="1" ht="52.5" customHeight="1" x14ac:dyDescent="0.25">
      <c r="A38" s="45" t="s">
        <v>29</v>
      </c>
      <c r="B38" s="46"/>
      <c r="C38" s="51">
        <f t="shared" ref="C38:H38" si="8">SUM(C39:C42)</f>
        <v>104471801</v>
      </c>
      <c r="D38" s="51">
        <f>SUM(D39:D42)</f>
        <v>11819627</v>
      </c>
      <c r="E38" s="51">
        <f t="shared" si="8"/>
        <v>116291428</v>
      </c>
      <c r="F38" s="51">
        <f>SUM(F39:F42)</f>
        <v>25861920</v>
      </c>
      <c r="G38" s="51">
        <f t="shared" si="8"/>
        <v>25861920</v>
      </c>
      <c r="H38" s="51">
        <f t="shared" si="8"/>
        <v>-78609881</v>
      </c>
      <c r="I38" s="48"/>
    </row>
    <row r="39" spans="1:16" s="22" customFormat="1" ht="15" customHeight="1" x14ac:dyDescent="0.25">
      <c r="B39" s="49" t="s">
        <v>16</v>
      </c>
      <c r="C39" s="18">
        <v>0</v>
      </c>
      <c r="D39" s="18">
        <v>0</v>
      </c>
      <c r="E39" s="19">
        <f>SUM(C39:D39)</f>
        <v>0</v>
      </c>
      <c r="F39" s="18">
        <v>0</v>
      </c>
      <c r="G39" s="18">
        <v>0</v>
      </c>
      <c r="H39" s="18">
        <v>0</v>
      </c>
      <c r="I39" s="48"/>
    </row>
    <row r="40" spans="1:16" s="22" customFormat="1" ht="15" customHeight="1" x14ac:dyDescent="0.25">
      <c r="B40" s="49" t="s">
        <v>19</v>
      </c>
      <c r="C40" s="18">
        <v>0</v>
      </c>
      <c r="D40" s="19"/>
      <c r="E40" s="19">
        <f>SUM(C40:D40)</f>
        <v>0</v>
      </c>
      <c r="F40" s="19"/>
      <c r="G40" s="19"/>
      <c r="H40" s="19">
        <f>SUM(G40-C40)</f>
        <v>0</v>
      </c>
      <c r="I40" s="48"/>
    </row>
    <row r="41" spans="1:16" s="22" customFormat="1" ht="30" customHeight="1" x14ac:dyDescent="0.25">
      <c r="B41" s="49" t="s">
        <v>21</v>
      </c>
      <c r="C41" s="19">
        <f>C16</f>
        <v>104471801</v>
      </c>
      <c r="D41" s="19">
        <f>D16</f>
        <v>11819627</v>
      </c>
      <c r="E41" s="19">
        <f t="shared" ref="E41" si="9">C41+D41</f>
        <v>116291428</v>
      </c>
      <c r="F41" s="19">
        <f>F16</f>
        <v>25861920</v>
      </c>
      <c r="G41" s="19">
        <f>G16</f>
        <v>25861920</v>
      </c>
      <c r="H41" s="19">
        <f>SUM(G41-C41)</f>
        <v>-78609881</v>
      </c>
      <c r="I41" s="48"/>
    </row>
    <row r="42" spans="1:16" s="22" customFormat="1" ht="30" customHeight="1" x14ac:dyDescent="0.25">
      <c r="B42" s="49" t="s">
        <v>23</v>
      </c>
      <c r="C42" s="18">
        <v>0</v>
      </c>
      <c r="D42" s="18">
        <v>0</v>
      </c>
      <c r="E42" s="19">
        <f>SUM(C42:D42)</f>
        <v>0</v>
      </c>
      <c r="F42" s="18">
        <v>0</v>
      </c>
      <c r="G42" s="18">
        <v>0</v>
      </c>
      <c r="H42" s="18">
        <v>0</v>
      </c>
      <c r="I42" s="48"/>
    </row>
    <row r="43" spans="1:16" s="22" customFormat="1" ht="5.0999999999999996" customHeight="1" x14ac:dyDescent="0.25">
      <c r="A43" s="52"/>
      <c r="B43" s="52"/>
      <c r="C43" s="53"/>
      <c r="D43" s="53"/>
      <c r="E43" s="19"/>
      <c r="F43" s="54"/>
      <c r="G43" s="54"/>
      <c r="H43" s="54"/>
      <c r="I43" s="48"/>
    </row>
    <row r="44" spans="1:16" s="22" customFormat="1" ht="15" customHeight="1" x14ac:dyDescent="0.25">
      <c r="A44" s="45" t="s">
        <v>30</v>
      </c>
      <c r="B44" s="46"/>
      <c r="C44" s="47">
        <v>0</v>
      </c>
      <c r="D44" s="51">
        <f>D45</f>
        <v>0</v>
      </c>
      <c r="E44" s="51">
        <f>E45</f>
        <v>0</v>
      </c>
      <c r="F44" s="51">
        <f>F45</f>
        <v>0</v>
      </c>
      <c r="G44" s="51">
        <f>G45</f>
        <v>0</v>
      </c>
      <c r="H44" s="51">
        <f>H45</f>
        <v>0</v>
      </c>
      <c r="I44" s="48"/>
    </row>
    <row r="45" spans="1:16" s="22" customFormat="1" ht="15" customHeight="1" x14ac:dyDescent="0.25">
      <c r="B45" s="49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48"/>
    </row>
    <row r="46" spans="1:16" s="3" customFormat="1" ht="2.25" customHeight="1" x14ac:dyDescent="0.2">
      <c r="A46" s="55"/>
      <c r="B46" s="55"/>
      <c r="C46" s="56"/>
      <c r="D46" s="56"/>
      <c r="E46" s="56"/>
      <c r="F46" s="56"/>
      <c r="G46" s="56"/>
      <c r="H46" s="56"/>
      <c r="I46" s="2"/>
    </row>
    <row r="47" spans="1:16" s="3" customFormat="1" ht="15.75" customHeight="1" x14ac:dyDescent="0.2">
      <c r="A47" s="27" t="s">
        <v>25</v>
      </c>
      <c r="B47" s="27"/>
      <c r="C47" s="28">
        <f>C29+C38+C44</f>
        <v>123661740068</v>
      </c>
      <c r="D47" s="28">
        <f>D29+D38+D44</f>
        <v>1420982781</v>
      </c>
      <c r="E47" s="28">
        <f t="shared" ref="E47:G47" si="10">E29+E38+E44</f>
        <v>125082722849</v>
      </c>
      <c r="F47" s="28">
        <f t="shared" si="10"/>
        <v>32761487457</v>
      </c>
      <c r="G47" s="28">
        <f t="shared" si="10"/>
        <v>32761487457</v>
      </c>
      <c r="H47" s="29">
        <f>SUM(G47-C47)</f>
        <v>-90900252611</v>
      </c>
      <c r="I47" s="12"/>
      <c r="K47" s="30"/>
    </row>
    <row r="48" spans="1:16" s="3" customFormat="1" ht="13.5" customHeight="1" x14ac:dyDescent="0.2">
      <c r="A48" s="31"/>
      <c r="B48" s="31"/>
      <c r="C48" s="32"/>
      <c r="D48" s="32"/>
      <c r="E48" s="32"/>
      <c r="F48" s="33" t="s">
        <v>26</v>
      </c>
      <c r="G48" s="34"/>
      <c r="H48" s="35"/>
      <c r="I48" s="12"/>
    </row>
    <row r="49" spans="1:9" s="3" customFormat="1" ht="14.25" x14ac:dyDescent="0.2">
      <c r="A49" s="57"/>
      <c r="B49" s="57"/>
      <c r="C49" s="57"/>
      <c r="D49" s="57"/>
      <c r="E49" s="57"/>
      <c r="I49" s="2"/>
    </row>
    <row r="50" spans="1:9" s="3" customFormat="1" ht="14.25" x14ac:dyDescent="0.2">
      <c r="A50" s="58" t="s">
        <v>31</v>
      </c>
      <c r="B50" s="58"/>
      <c r="C50" s="58"/>
      <c r="D50" s="58"/>
      <c r="E50" s="58"/>
      <c r="F50" s="59"/>
      <c r="G50" s="59"/>
      <c r="H50" s="59"/>
      <c r="I50" s="60"/>
    </row>
    <row r="51" spans="1:9" x14ac:dyDescent="0.25">
      <c r="D51" s="61"/>
      <c r="G51" s="30"/>
    </row>
    <row r="52" spans="1:9" x14ac:dyDescent="0.25">
      <c r="D52" s="61"/>
      <c r="G52" s="30"/>
    </row>
    <row r="53" spans="1:9" x14ac:dyDescent="0.25">
      <c r="D53" s="61"/>
      <c r="G53" s="30"/>
    </row>
    <row r="54" spans="1:9" x14ac:dyDescent="0.25">
      <c r="D54" s="61"/>
      <c r="G54" s="30"/>
    </row>
    <row r="55" spans="1:9" x14ac:dyDescent="0.25">
      <c r="D55" s="61"/>
      <c r="G55" s="30"/>
    </row>
    <row r="56" spans="1:9" x14ac:dyDescent="0.25">
      <c r="D56" s="61"/>
      <c r="G56" s="30"/>
    </row>
    <row r="58" spans="1:9" ht="39.75" customHeight="1" x14ac:dyDescent="0.25">
      <c r="B58" s="52" t="s">
        <v>22</v>
      </c>
      <c r="C58" s="20">
        <f>SUM(C59:C63)</f>
        <v>107910102738</v>
      </c>
      <c r="D58" s="20">
        <f t="shared" ref="D58:G58" si="11">SUM(D59:D63)</f>
        <v>753505967</v>
      </c>
      <c r="E58" s="20">
        <f t="shared" si="11"/>
        <v>108663608705</v>
      </c>
      <c r="F58" s="20">
        <f t="shared" si="11"/>
        <v>29698358162</v>
      </c>
      <c r="G58" s="20">
        <f t="shared" si="11"/>
        <v>29698358162</v>
      </c>
    </row>
    <row r="59" spans="1:9" s="64" customFormat="1" x14ac:dyDescent="0.25">
      <c r="A59" s="62"/>
      <c r="B59" s="63" t="s">
        <v>32</v>
      </c>
      <c r="C59" s="19">
        <v>42200521728</v>
      </c>
      <c r="D59" s="19">
        <v>2393461677</v>
      </c>
      <c r="E59" s="19">
        <f>C59+D59</f>
        <v>44593983405</v>
      </c>
      <c r="F59" s="19">
        <v>13265822320</v>
      </c>
      <c r="G59" s="19">
        <v>13265822320</v>
      </c>
      <c r="H59" s="62"/>
    </row>
    <row r="60" spans="1:9" x14ac:dyDescent="0.25">
      <c r="B60" s="63" t="s">
        <v>33</v>
      </c>
      <c r="C60" s="19">
        <v>2930259368</v>
      </c>
      <c r="D60" s="19">
        <v>100194236</v>
      </c>
      <c r="E60" s="19">
        <f t="shared" ref="E60:E63" si="12">C60+D60</f>
        <v>3030453604</v>
      </c>
      <c r="F60" s="19">
        <v>1027687080</v>
      </c>
      <c r="G60" s="19">
        <v>1027687080</v>
      </c>
    </row>
    <row r="61" spans="1:9" x14ac:dyDescent="0.25">
      <c r="B61" s="63" t="s">
        <v>34</v>
      </c>
      <c r="C61" s="19">
        <v>62605526309</v>
      </c>
      <c r="D61" s="19">
        <v>-1739096315</v>
      </c>
      <c r="E61" s="19">
        <f t="shared" si="12"/>
        <v>60866429994</v>
      </c>
      <c r="F61" s="19">
        <v>15367151849</v>
      </c>
      <c r="G61" s="19">
        <v>15367151849</v>
      </c>
    </row>
    <row r="62" spans="1:9" x14ac:dyDescent="0.25">
      <c r="B62" s="63" t="s">
        <v>35</v>
      </c>
      <c r="C62" s="19">
        <v>17244113</v>
      </c>
      <c r="D62" s="19">
        <v>7499</v>
      </c>
      <c r="E62" s="19">
        <f t="shared" si="12"/>
        <v>17251612</v>
      </c>
      <c r="F62" s="19">
        <v>338647</v>
      </c>
      <c r="G62" s="19">
        <v>338647</v>
      </c>
    </row>
    <row r="63" spans="1:9" x14ac:dyDescent="0.25">
      <c r="B63" s="63" t="s">
        <v>36</v>
      </c>
      <c r="C63" s="19">
        <v>156551220</v>
      </c>
      <c r="D63" s="19">
        <v>-1061130</v>
      </c>
      <c r="E63" s="19">
        <f t="shared" si="12"/>
        <v>155490090</v>
      </c>
      <c r="F63" s="19">
        <v>37358266</v>
      </c>
      <c r="G63" s="19">
        <v>37358266</v>
      </c>
    </row>
    <row r="64" spans="1:9" x14ac:dyDescent="0.25">
      <c r="C64" s="19"/>
      <c r="D64" s="19"/>
      <c r="E64" s="19"/>
      <c r="F64" s="19"/>
      <c r="G64" s="19"/>
    </row>
    <row r="65" spans="1:8" ht="30.75" customHeight="1" x14ac:dyDescent="0.25">
      <c r="B65" s="65" t="s">
        <v>23</v>
      </c>
      <c r="C65" s="66">
        <f>SUM(C66)</f>
        <v>9278941726</v>
      </c>
      <c r="D65" s="66">
        <f t="shared" ref="D65:G65" si="13">SUM(D66)</f>
        <v>222846836</v>
      </c>
      <c r="E65" s="66">
        <f t="shared" si="13"/>
        <v>9501788562</v>
      </c>
      <c r="F65" s="66">
        <f t="shared" si="13"/>
        <v>1266003174</v>
      </c>
      <c r="G65" s="66">
        <f t="shared" si="13"/>
        <v>1266003174</v>
      </c>
    </row>
    <row r="66" spans="1:8" s="69" customFormat="1" ht="28.5" customHeight="1" x14ac:dyDescent="0.25">
      <c r="A66" s="67"/>
      <c r="B66" s="68" t="s">
        <v>37</v>
      </c>
      <c r="C66" s="50">
        <v>9278941726</v>
      </c>
      <c r="D66" s="50">
        <v>222846836</v>
      </c>
      <c r="E66" s="19">
        <f t="shared" ref="E66" si="14">C66+D66</f>
        <v>9501788562</v>
      </c>
      <c r="F66" s="50">
        <v>1266003174</v>
      </c>
      <c r="G66" s="50">
        <v>1266003174</v>
      </c>
      <c r="H66" s="67"/>
    </row>
    <row r="67" spans="1:8" x14ac:dyDescent="0.25">
      <c r="B67" s="70"/>
      <c r="C67" s="19"/>
      <c r="D67" s="19"/>
      <c r="E67" s="19"/>
      <c r="F67" s="19"/>
      <c r="G67" s="19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2024-05-30T17:15:32Z</dcterms:created>
  <dcterms:modified xsi:type="dcterms:W3CDTF">2024-05-30T17:15:32Z</dcterms:modified>
</cp:coreProperties>
</file>