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13_ncr:1_{CD48AFB1-FE48-49AE-8D1B-243E10F1EAD8}" xr6:coauthVersionLast="40" xr6:coauthVersionMax="40" xr10:uidLastSave="{00000000-0000-0000-0000-000000000000}"/>
  <bookViews>
    <workbookView xWindow="0" yWindow="0" windowWidth="25200" windowHeight="11775" xr2:uid="{31EE2B8D-7990-45E8-9F57-0445AD630D51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E66" i="1"/>
  <c r="E65" i="1"/>
  <c r="D65" i="1"/>
  <c r="D58" i="1"/>
  <c r="D72" i="1" s="1"/>
  <c r="E60" i="1"/>
  <c r="D60" i="1"/>
  <c r="E58" i="1"/>
  <c r="E72" i="1" s="1"/>
  <c r="D49" i="1"/>
  <c r="E49" i="1"/>
  <c r="E54" i="1" s="1"/>
  <c r="D44" i="1"/>
  <c r="D54" i="1" s="1"/>
  <c r="E44" i="1"/>
  <c r="E40" i="1"/>
  <c r="D22" i="1"/>
  <c r="E22" i="1"/>
  <c r="D10" i="1"/>
  <c r="E10" i="1"/>
  <c r="D40" i="1" l="1"/>
  <c r="D74" i="1" s="1"/>
  <c r="E74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<sst xmlns="http://schemas.openxmlformats.org/spreadsheetml/2006/main" count="64" uniqueCount="56">
  <si>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</si>
  <si>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GOBIERNO ESTATAL</t>
  </si>
  <si>
    <t>ESTADO DE FLUJOS DE EFECTIVO CONSOLIDADO</t>
  </si>
  <si>
    <t>( Cifras en Pesos 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</si>
  <si>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</si>
  <si>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</si>
  <si>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</si>
  <si>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</si>
  <si>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</si>
  <si>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</si>
  <si>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</si>
  <si>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</si>
  <si>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</si>
  <si>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</si>
  <si>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</si>
  <si>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</si>
  <si>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</si>
  <si>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</si>
  <si>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</si>
  <si>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</si>
  <si>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</si>
  <si>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</si>
  <si>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</si>
  <si>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</si>
  <si>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</si>
  <si>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</si>
  <si>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</si>
  <si>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</si>
  <si>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</si>
  <si>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</si>
  <si>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</si>
  <si>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</si>
  <si>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</si>
  <si>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</si>
  <si>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</si>
  <si>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</si>
  <si>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</si>
  <si>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</si>
  <si>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</si>
  <si>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</si>
  <si>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</si>
  <si>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</si>
  <si>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</si>
  <si>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</si>
  <si>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</si>
  <si>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</si>
  <si>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</si>
  <si>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</si>
  <si>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</si>
  <si>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</si>
  <si>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</si>
  <si>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</si>
  <si>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</si>
  <si>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2024</t>
  </si>
  <si>
    <t>MAR 2024</t>
  </si>
  <si>
    <t>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</si>
</sst>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57">
    <xf numFmtId="0" fontId="0" fillId="0" borderId="0" xfId="0"/>
    <xf numFmtId="0" fontId="3" fillId="0" borderId="0" xfId="1" applyFont="1"/>
    <xf numFmtId="0" fontId="1" fillId="0" borderId="0" xfId="1"/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0" fillId="4" borderId="0" xfId="1" applyFont="1" applyFill="1" applyAlignment="1">
      <alignment vertical="top"/>
    </xf>
    <xf numFmtId="0" fontId="11" fillId="4" borderId="0" xfId="1" applyFont="1" applyFill="1" applyAlignment="1">
      <alignment vertical="top"/>
    </xf>
    <xf numFmtId="164" fontId="12" fillId="4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11" fillId="5" borderId="0" xfId="1" applyFont="1" applyFill="1" applyAlignment="1">
      <alignment vertical="top"/>
    </xf>
    <xf numFmtId="164" fontId="11" fillId="5" borderId="0" xfId="1" applyNumberFormat="1" applyFont="1" applyFill="1" applyAlignment="1">
      <alignment vertical="top"/>
    </xf>
    <xf numFmtId="0" fontId="14" fillId="0" borderId="0" xfId="1" applyFont="1" applyAlignment="1">
      <alignment vertical="top"/>
    </xf>
    <xf numFmtId="164" fontId="12" fillId="0" borderId="0" xfId="1" applyNumberFormat="1" applyFont="1" applyAlignment="1">
      <alignment vertical="top"/>
    </xf>
    <xf numFmtId="0" fontId="11" fillId="0" borderId="0" xfId="1" applyFont="1" applyAlignment="1">
      <alignment vertical="top"/>
    </xf>
    <xf numFmtId="0" fontId="14" fillId="0" borderId="0" xfId="1" applyFont="1" applyAlignment="1">
      <alignment horizontal="justify" vertical="top" wrapText="1"/>
    </xf>
    <xf numFmtId="164" fontId="14" fillId="0" borderId="0" xfId="1" applyNumberFormat="1" applyFont="1" applyAlignment="1">
      <alignment vertical="top"/>
    </xf>
    <xf numFmtId="0" fontId="15" fillId="0" borderId="0" xfId="1" applyFont="1"/>
    <xf numFmtId="0" fontId="3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6" fillId="0" borderId="0" xfId="2" applyFont="1" applyAlignment="1">
      <alignment vertical="top"/>
    </xf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0" fillId="0" borderId="0" xfId="1" applyFont="1"/>
    <xf numFmtId="164" fontId="1" fillId="0" borderId="0" xfId="1" applyNumberFormat="1"/>
    <xf numFmtId="0" fontId="10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3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4" borderId="4" xfId="1" applyFont="1" applyFill="1" applyBorder="1" applyAlignment="1">
      <alignment vertical="top"/>
    </xf>
    <xf numFmtId="0" fontId="11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0" fontId="11" fillId="4" borderId="5" xfId="1" applyFont="1" applyFill="1" applyBorder="1" applyAlignment="1">
      <alignment vertical="top"/>
    </xf>
    <xf numFmtId="164" fontId="11" fillId="4" borderId="5" xfId="1" applyNumberFormat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0" fontId="11" fillId="4" borderId="6" xfId="1" applyFont="1" applyFill="1" applyBorder="1" applyAlignment="1">
      <alignment vertical="top"/>
    </xf>
    <xf numFmtId="164" fontId="11" fillId="4" borderId="6" xfId="1" applyNumberFormat="1" applyFont="1" applyFill="1" applyBorder="1" applyAlignment="1">
      <alignment vertical="top"/>
    </xf>
    <xf numFmtId="0" fontId="13" fillId="0" borderId="7" xfId="1" applyFont="1" applyBorder="1" applyAlignment="1">
      <alignment vertical="top"/>
    </xf>
    <xf numFmtId="164" fontId="13" fillId="0" borderId="7" xfId="1" applyNumberFormat="1" applyFont="1" applyBorder="1" applyAlignment="1">
      <alignment vertical="top"/>
    </xf>
    <xf numFmtId="0" fontId="13" fillId="0" borderId="0" xfId="2" applyFont="1"/>
    <xf numFmtId="0" fontId="19" fillId="0" borderId="0" xfId="2" applyFont="1"/>
    <xf numFmtId="164" fontId="3" fillId="0" borderId="0" xfId="3" applyNumberFormat="1"/>
    <xf numFmtId="0" fontId="3" fillId="0" borderId="0" xfId="3"/>
    <xf numFmtId="0" fontId="1" fillId="0" borderId="0" xfId="1" applyAlignment="1">
      <alignment horizontal="right"/>
    </xf>
    <xf numFmtId="0" fontId="1" fillId="6" borderId="0" xfId="1" applyFill="1"/>
    <xf numFmtId="0" fontId="3" fillId="0" borderId="0" xfId="1" applyFont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560B6AE6-2C47-463D-BAA8-B3B461649881}"/>
    <cellStyle name="Normal 2 2" xfId="2" xr:uid="{90AD1C59-FE40-4E64-AFEF-718321A24445}"/>
    <cellStyle name="Normal 3 2 2 2 3" xfId="1" xr:uid="{C43364B3-1D92-463E-9B12-3551176F1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1F486-8DF5-4A9D-B98D-53FCD249219D}">
  <sheetPr>
    <tabColor theme="0" tint="-0.14999847407452621"/>
    <pageSetUpPr fitToPage="1"/>
  </sheetPr>
  <dimension ref="A1:H99"/>
  <sheetViews>
    <sheetView showGridLines="0" tabSelected="1" topLeftCell="A43" workbookViewId="0">
      <selection activeCell="A102" sqref="A102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4.7109375" style="2" customWidth="1"/>
    <col min="4" max="5" width="21" style="28" customWidth="1"/>
    <col min="6" max="7" width="11.42578125" style="48"/>
    <col min="8" max="8" width="13.7109375" bestFit="1" customWidth="1"/>
  </cols>
  <sheetData>
    <row r="1" spans="1:6" s="2" customFormat="1" ht="13.5" customHeight="1" x14ac:dyDescent="0.25">
      <c r="A1" s="52" t="s">
        <v>0</v>
      </c>
      <c r="B1" s="52"/>
      <c r="C1" s="52"/>
      <c r="D1" s="52"/>
      <c r="E1" s="52"/>
      <c r="F1" s="1"/>
    </row>
    <row r="2" spans="1:6" s="2" customFormat="1" ht="13.5" customHeight="1" x14ac:dyDescent="0.25">
      <c r="A2" s="52" t="s">
        <v>1</v>
      </c>
      <c r="B2" s="52"/>
      <c r="C2" s="52"/>
      <c r="D2" s="52"/>
      <c r="E2" s="52"/>
      <c r="F2" s="1"/>
    </row>
    <row r="3" spans="1:6" s="2" customFormat="1" ht="13.5" customHeight="1" x14ac:dyDescent="0.25">
      <c r="A3" s="52" t="s">
        <v>2</v>
      </c>
      <c r="B3" s="52"/>
      <c r="C3" s="52"/>
      <c r="D3" s="52"/>
      <c r="E3" s="52"/>
      <c r="F3" s="1"/>
    </row>
    <row r="4" spans="1:6" s="2" customFormat="1" ht="13.5" customHeight="1" x14ac:dyDescent="0.25">
      <c r="A4" s="53" t="s">
        <v>53</v>
      </c>
      <c r="B4" s="53"/>
      <c r="C4" s="53"/>
      <c r="D4" s="53"/>
      <c r="E4" s="53"/>
      <c r="F4" s="1"/>
    </row>
    <row r="5" spans="1:6" s="2" customFormat="1" ht="13.5" customHeight="1" x14ac:dyDescent="0.25">
      <c r="A5" s="54" t="s">
        <v>3</v>
      </c>
      <c r="B5" s="54"/>
      <c r="C5" s="54"/>
      <c r="D5" s="54"/>
      <c r="E5" s="54"/>
      <c r="F5" s="1"/>
    </row>
    <row r="6" spans="1:6" s="6" customFormat="1" ht="18.75" customHeight="1" x14ac:dyDescent="0.25">
      <c r="A6" s="55" t="s">
        <v>4</v>
      </c>
      <c r="B6" s="56"/>
      <c r="C6" s="56"/>
      <c r="D6" s="3" t="s">
        <v>54</v>
      </c>
      <c r="E6" s="4" t="s">
        <v>55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5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6</v>
      </c>
      <c r="C10" s="13"/>
      <c r="D10" s="14">
        <f>SUM(D11:D20)</f>
        <v>33112548996</v>
      </c>
      <c r="E10" s="14">
        <f>SUM(E11:E20)</f>
        <v>136885200088</v>
      </c>
    </row>
    <row r="11" spans="1:6" s="1" customFormat="1" ht="12.75" x14ac:dyDescent="0.2">
      <c r="A11" s="15"/>
      <c r="B11" s="15"/>
      <c r="C11" s="15" t="s">
        <v>7</v>
      </c>
      <c r="D11" s="16">
        <v>899839094</v>
      </c>
      <c r="E11" s="16">
        <v>5350733386</v>
      </c>
    </row>
    <row r="12" spans="1:6" s="1" customFormat="1" ht="12.75" x14ac:dyDescent="0.2">
      <c r="A12" s="15"/>
      <c r="B12" s="15"/>
      <c r="C12" s="15" t="s">
        <v>8</v>
      </c>
      <c r="D12" s="16">
        <v>0</v>
      </c>
      <c r="E12" s="16">
        <v>3081176058</v>
      </c>
    </row>
    <row r="13" spans="1:6" s="1" customFormat="1" ht="12.75" customHeight="1" x14ac:dyDescent="0.2">
      <c r="A13" s="15"/>
      <c r="B13" s="15"/>
      <c r="C13" s="15" t="s">
        <v>9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10</v>
      </c>
      <c r="D14" s="16">
        <v>755539799</v>
      </c>
      <c r="E14" s="16">
        <v>1982432900</v>
      </c>
    </row>
    <row r="15" spans="1:6" s="1" customFormat="1" ht="12.75" x14ac:dyDescent="0.2">
      <c r="A15" s="15"/>
      <c r="B15" s="15"/>
      <c r="C15" s="15" t="s">
        <v>11</v>
      </c>
      <c r="D15" s="16">
        <v>292986668</v>
      </c>
      <c r="E15" s="16">
        <v>1298375230</v>
      </c>
    </row>
    <row r="16" spans="1:6" s="1" customFormat="1" ht="12.75" x14ac:dyDescent="0.2">
      <c r="A16" s="15"/>
      <c r="B16" s="15"/>
      <c r="C16" s="15" t="s">
        <v>12</v>
      </c>
      <c r="D16" s="16">
        <v>115885308</v>
      </c>
      <c r="E16" s="16">
        <v>4814392236</v>
      </c>
    </row>
    <row r="17" spans="1:5" s="1" customFormat="1" ht="12.75" x14ac:dyDescent="0.2">
      <c r="A17" s="15"/>
      <c r="B17" s="15"/>
      <c r="C17" s="15" t="s">
        <v>13</v>
      </c>
      <c r="D17" s="16">
        <v>77948702</v>
      </c>
      <c r="E17" s="16">
        <v>452354783</v>
      </c>
    </row>
    <row r="18" spans="1:5" s="1" customFormat="1" ht="12.75" customHeight="1" x14ac:dyDescent="0.2">
      <c r="A18" s="17"/>
      <c r="B18" s="17"/>
      <c r="C18" s="18" t="s">
        <v>14</v>
      </c>
      <c r="D18" s="16">
        <v>29698358162</v>
      </c>
      <c r="E18" s="19">
        <v>108298692951</v>
      </c>
    </row>
    <row r="19" spans="1:5" s="1" customFormat="1" ht="12.75" x14ac:dyDescent="0.2">
      <c r="A19" s="17"/>
      <c r="B19" s="17"/>
      <c r="C19" s="15" t="s">
        <v>15</v>
      </c>
      <c r="D19" s="16">
        <v>1266003174</v>
      </c>
      <c r="E19" s="19">
        <v>11577756788</v>
      </c>
    </row>
    <row r="20" spans="1:5" s="20" customFormat="1" ht="12.75" x14ac:dyDescent="0.2">
      <c r="A20" s="17"/>
      <c r="B20" s="17"/>
      <c r="C20" s="15" t="s">
        <v>16</v>
      </c>
      <c r="D20" s="16">
        <v>5988089</v>
      </c>
      <c r="E20" s="16">
        <v>29285756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17</v>
      </c>
      <c r="C22" s="13"/>
      <c r="D22" s="14">
        <f>SUM(D23:D38)</f>
        <v>19818371643</v>
      </c>
      <c r="E22" s="14">
        <f>SUM(E23:E38)</f>
        <v>86682990187</v>
      </c>
    </row>
    <row r="23" spans="1:5" s="21" customFormat="1" ht="12.75" x14ac:dyDescent="0.25">
      <c r="A23" s="17"/>
      <c r="B23" s="17"/>
      <c r="C23" s="15" t="s">
        <v>18</v>
      </c>
      <c r="D23" s="19">
        <v>9337409668</v>
      </c>
      <c r="E23" s="19">
        <v>43133049567</v>
      </c>
    </row>
    <row r="24" spans="1:5" s="21" customFormat="1" ht="12.75" x14ac:dyDescent="0.25">
      <c r="A24" s="17"/>
      <c r="B24" s="17"/>
      <c r="C24" s="15" t="s">
        <v>19</v>
      </c>
      <c r="D24" s="19">
        <v>171779441</v>
      </c>
      <c r="E24" s="19">
        <v>1944024221</v>
      </c>
    </row>
    <row r="25" spans="1:5" s="21" customFormat="1" ht="12.75" x14ac:dyDescent="0.25">
      <c r="A25" s="17"/>
      <c r="B25" s="17"/>
      <c r="C25" s="15" t="s">
        <v>20</v>
      </c>
      <c r="D25" s="19">
        <v>522934469</v>
      </c>
      <c r="E25" s="19">
        <v>4482713656</v>
      </c>
    </row>
    <row r="26" spans="1:5" s="1" customFormat="1" ht="12.75" x14ac:dyDescent="0.2">
      <c r="A26" s="22"/>
      <c r="B26" s="22"/>
      <c r="C26" s="15" t="s">
        <v>21</v>
      </c>
      <c r="D26" s="16">
        <v>261631</v>
      </c>
      <c r="E26" s="16">
        <v>1544765</v>
      </c>
    </row>
    <row r="27" spans="1:5" s="1" customFormat="1" ht="12.75" x14ac:dyDescent="0.2">
      <c r="A27" s="22"/>
      <c r="B27" s="22"/>
      <c r="C27" s="15" t="s">
        <v>22</v>
      </c>
      <c r="D27" s="16">
        <v>83185138</v>
      </c>
      <c r="E27" s="16">
        <v>601289201</v>
      </c>
    </row>
    <row r="28" spans="1:5" s="1" customFormat="1" ht="12.75" x14ac:dyDescent="0.2">
      <c r="A28" s="22"/>
      <c r="B28" s="22"/>
      <c r="C28" s="15" t="s">
        <v>23</v>
      </c>
      <c r="D28" s="16">
        <v>59761794</v>
      </c>
      <c r="E28" s="16">
        <v>365962875</v>
      </c>
    </row>
    <row r="29" spans="1:5" s="1" customFormat="1" ht="12.75" x14ac:dyDescent="0.2">
      <c r="A29" s="22"/>
      <c r="B29" s="22"/>
      <c r="C29" s="15" t="s">
        <v>24</v>
      </c>
      <c r="D29" s="16">
        <v>188001561</v>
      </c>
      <c r="E29" s="16">
        <v>960623315</v>
      </c>
    </row>
    <row r="30" spans="1:5" s="1" customFormat="1" ht="12.75" x14ac:dyDescent="0.2">
      <c r="A30" s="22"/>
      <c r="B30" s="22"/>
      <c r="C30" s="15" t="s">
        <v>25</v>
      </c>
      <c r="D30" s="16">
        <v>0</v>
      </c>
      <c r="E30" s="16">
        <v>7297065</v>
      </c>
    </row>
    <row r="31" spans="1:5" s="1" customFormat="1" ht="12.75" x14ac:dyDescent="0.2">
      <c r="A31" s="22"/>
      <c r="B31" s="22"/>
      <c r="C31" s="23" t="s">
        <v>26</v>
      </c>
      <c r="D31" s="16">
        <v>1073238</v>
      </c>
      <c r="E31" s="16">
        <v>30501533</v>
      </c>
    </row>
    <row r="32" spans="1:5" s="1" customFormat="1" ht="12.75" customHeight="1" x14ac:dyDescent="0.2">
      <c r="A32" s="22"/>
      <c r="B32" s="22"/>
      <c r="C32" s="23" t="s">
        <v>27</v>
      </c>
      <c r="D32" s="16">
        <v>0</v>
      </c>
      <c r="E32" s="16">
        <v>0</v>
      </c>
    </row>
    <row r="33" spans="1:8" s="1" customFormat="1" ht="12.75" customHeight="1" x14ac:dyDescent="0.2">
      <c r="A33" s="22"/>
      <c r="B33" s="22"/>
      <c r="C33" s="23" t="s">
        <v>28</v>
      </c>
      <c r="D33" s="16">
        <v>0</v>
      </c>
      <c r="E33" s="16">
        <v>0</v>
      </c>
    </row>
    <row r="34" spans="1:8" s="1" customFormat="1" ht="12.75" customHeight="1" x14ac:dyDescent="0.2">
      <c r="A34" s="22"/>
      <c r="B34" s="22"/>
      <c r="C34" s="23" t="s">
        <v>29</v>
      </c>
      <c r="D34" s="16">
        <v>0</v>
      </c>
      <c r="E34" s="16">
        <v>0</v>
      </c>
    </row>
    <row r="35" spans="1:8" s="1" customFormat="1" ht="12.75" x14ac:dyDescent="0.2">
      <c r="A35" s="22"/>
      <c r="B35" s="22"/>
      <c r="C35" s="15" t="s">
        <v>30</v>
      </c>
      <c r="D35" s="16">
        <v>2781563571</v>
      </c>
      <c r="E35" s="16">
        <v>9676359533</v>
      </c>
    </row>
    <row r="36" spans="1:8" s="1" customFormat="1" ht="12.75" x14ac:dyDescent="0.2">
      <c r="A36" s="22"/>
      <c r="B36" s="22"/>
      <c r="C36" s="15" t="s">
        <v>31</v>
      </c>
      <c r="D36" s="16">
        <v>6216388377</v>
      </c>
      <c r="E36" s="16">
        <v>20155987756</v>
      </c>
    </row>
    <row r="37" spans="1:8" s="1" customFormat="1" ht="12.75" customHeight="1" x14ac:dyDescent="0.2">
      <c r="A37" s="22"/>
      <c r="B37" s="22"/>
      <c r="C37" s="15" t="s">
        <v>32</v>
      </c>
      <c r="D37" s="16">
        <v>0</v>
      </c>
      <c r="E37" s="16">
        <v>0</v>
      </c>
    </row>
    <row r="38" spans="1:8" s="1" customFormat="1" ht="12.75" x14ac:dyDescent="0.2">
      <c r="A38" s="24"/>
      <c r="B38" s="24"/>
      <c r="C38" s="25" t="s">
        <v>33</v>
      </c>
      <c r="D38" s="16">
        <v>456012755</v>
      </c>
      <c r="E38" s="16">
        <v>5323636700</v>
      </c>
    </row>
    <row r="39" spans="1:8" s="2" customFormat="1" ht="5.0999999999999996" customHeight="1" x14ac:dyDescent="0.25">
      <c r="A39" s="7"/>
      <c r="B39" s="7"/>
      <c r="C39" s="7"/>
      <c r="D39" s="8"/>
      <c r="E39" s="8"/>
      <c r="F39" s="1"/>
    </row>
    <row r="40" spans="1:8" s="2" customFormat="1" x14ac:dyDescent="0.25">
      <c r="A40" s="9" t="s">
        <v>34</v>
      </c>
      <c r="B40" s="10"/>
      <c r="C40" s="10"/>
      <c r="D40" s="26">
        <f>SUM(D10-D22)</f>
        <v>13294177353</v>
      </c>
      <c r="E40" s="26">
        <f>SUM(E10-E22)</f>
        <v>50202209901</v>
      </c>
      <c r="F40" s="20"/>
      <c r="G40" s="27"/>
    </row>
    <row r="41" spans="1:8" s="2" customFormat="1" x14ac:dyDescent="0.25">
      <c r="A41" s="12"/>
      <c r="B41" s="12"/>
      <c r="C41" s="12"/>
      <c r="D41" s="8"/>
      <c r="E41" s="8"/>
      <c r="F41" s="1"/>
      <c r="H41" s="28"/>
    </row>
    <row r="42" spans="1:8" s="1" customFormat="1" x14ac:dyDescent="0.2">
      <c r="A42" s="9" t="s">
        <v>35</v>
      </c>
      <c r="B42" s="10"/>
      <c r="C42" s="10"/>
      <c r="D42" s="11"/>
      <c r="E42" s="11"/>
    </row>
    <row r="43" spans="1:8" s="1" customFormat="1" x14ac:dyDescent="0.2">
      <c r="A43" s="29"/>
      <c r="B43" s="17"/>
      <c r="C43" s="17"/>
      <c r="D43" s="30"/>
      <c r="E43" s="30"/>
    </row>
    <row r="44" spans="1:8" s="1" customFormat="1" ht="12.75" x14ac:dyDescent="0.2">
      <c r="A44" s="13"/>
      <c r="B44" s="13" t="s">
        <v>6</v>
      </c>
      <c r="C44" s="13"/>
      <c r="D44" s="14">
        <f>SUM(D45:D47)</f>
        <v>41159271826</v>
      </c>
      <c r="E44" s="14">
        <f>SUM(E45:E47)</f>
        <v>8971837114</v>
      </c>
    </row>
    <row r="45" spans="1:8" s="1" customFormat="1" ht="12.75" x14ac:dyDescent="0.2">
      <c r="A45" s="15"/>
      <c r="B45" s="15"/>
      <c r="C45" s="15" t="s">
        <v>36</v>
      </c>
      <c r="D45" s="16">
        <v>0</v>
      </c>
      <c r="E45" s="16">
        <v>0</v>
      </c>
      <c r="F45" s="51"/>
      <c r="G45" s="51"/>
    </row>
    <row r="46" spans="1:8" s="1" customFormat="1" ht="12.75" x14ac:dyDescent="0.2">
      <c r="A46" s="15"/>
      <c r="B46" s="15"/>
      <c r="C46" s="15" t="s">
        <v>37</v>
      </c>
      <c r="D46" s="16">
        <v>10496139</v>
      </c>
      <c r="E46" s="16">
        <v>13583445</v>
      </c>
      <c r="F46" s="31"/>
      <c r="G46" s="31"/>
    </row>
    <row r="47" spans="1:8" s="1" customFormat="1" ht="12.75" x14ac:dyDescent="0.2">
      <c r="A47" s="15"/>
      <c r="B47" s="15"/>
      <c r="C47" s="15" t="s">
        <v>38</v>
      </c>
      <c r="D47" s="16">
        <v>41148775687</v>
      </c>
      <c r="E47" s="16">
        <v>8958253669</v>
      </c>
      <c r="F47" s="51"/>
      <c r="G47" s="51"/>
    </row>
    <row r="48" spans="1:8" s="1" customFormat="1" ht="5.0999999999999996" customHeight="1" x14ac:dyDescent="0.2">
      <c r="A48" s="22"/>
      <c r="B48" s="22"/>
      <c r="C48" s="22"/>
      <c r="D48" s="16"/>
      <c r="E48" s="16"/>
    </row>
    <row r="49" spans="1:7" s="1" customFormat="1" ht="12.75" x14ac:dyDescent="0.2">
      <c r="A49" s="13"/>
      <c r="B49" s="13" t="s">
        <v>17</v>
      </c>
      <c r="C49" s="13"/>
      <c r="D49" s="14">
        <f>SUM(D50:D52)</f>
        <v>50880365036</v>
      </c>
      <c r="E49" s="14">
        <f>SUM(E50:E52)</f>
        <v>55682574816</v>
      </c>
    </row>
    <row r="50" spans="1:7" s="1" customFormat="1" ht="12.75" x14ac:dyDescent="0.2">
      <c r="A50" s="15"/>
      <c r="B50" s="15"/>
      <c r="C50" s="15" t="s">
        <v>36</v>
      </c>
      <c r="D50" s="16">
        <v>158351332</v>
      </c>
      <c r="E50" s="16">
        <v>4148453641</v>
      </c>
    </row>
    <row r="51" spans="1:7" s="1" customFormat="1" ht="12.75" x14ac:dyDescent="0.2">
      <c r="A51" s="15"/>
      <c r="B51" s="15"/>
      <c r="C51" s="15" t="s">
        <v>37</v>
      </c>
      <c r="D51" s="16">
        <v>6776827</v>
      </c>
      <c r="E51" s="16">
        <v>411860048</v>
      </c>
    </row>
    <row r="52" spans="1:7" s="1" customFormat="1" ht="12.75" x14ac:dyDescent="0.2">
      <c r="A52" s="15"/>
      <c r="B52" s="15"/>
      <c r="C52" s="15" t="s">
        <v>39</v>
      </c>
      <c r="D52" s="16">
        <v>50715236877</v>
      </c>
      <c r="E52" s="16">
        <v>51122261127</v>
      </c>
    </row>
    <row r="53" spans="1:7" s="2" customFormat="1" ht="5.0999999999999996" customHeight="1" x14ac:dyDescent="0.25">
      <c r="A53" s="32"/>
      <c r="B53" s="32"/>
      <c r="C53" s="32"/>
      <c r="D53" s="8"/>
      <c r="E53" s="8"/>
      <c r="F53" s="1"/>
    </row>
    <row r="54" spans="1:7" s="2" customFormat="1" x14ac:dyDescent="0.25">
      <c r="A54" s="9" t="s">
        <v>40</v>
      </c>
      <c r="B54" s="10"/>
      <c r="C54" s="10"/>
      <c r="D54" s="26">
        <f>SUM(D44-D49)</f>
        <v>-9721093210</v>
      </c>
      <c r="E54" s="26">
        <f>SUM(E44-E49)</f>
        <v>-46710737702</v>
      </c>
      <c r="F54" s="20"/>
      <c r="G54" s="27"/>
    </row>
    <row r="55" spans="1:7" s="2" customFormat="1" x14ac:dyDescent="0.25">
      <c r="A55" s="7"/>
      <c r="B55" s="7"/>
      <c r="C55" s="7"/>
      <c r="D55" s="8"/>
      <c r="E55" s="8"/>
      <c r="F55" s="1"/>
    </row>
    <row r="56" spans="1:7" s="1" customFormat="1" x14ac:dyDescent="0.2">
      <c r="A56" s="9" t="s">
        <v>41</v>
      </c>
      <c r="B56" s="10"/>
      <c r="C56" s="10"/>
      <c r="D56" s="11"/>
      <c r="E56" s="11"/>
    </row>
    <row r="57" spans="1:7" s="1" customFormat="1" x14ac:dyDescent="0.2">
      <c r="A57" s="29"/>
      <c r="B57" s="17"/>
      <c r="C57" s="17"/>
      <c r="D57" s="16"/>
      <c r="E57" s="16"/>
    </row>
    <row r="58" spans="1:7" s="1" customFormat="1" ht="12.75" x14ac:dyDescent="0.2">
      <c r="A58" s="13"/>
      <c r="B58" s="13" t="s">
        <v>6</v>
      </c>
      <c r="C58" s="13"/>
      <c r="D58" s="14">
        <f>SUM(D61:D63)</f>
        <v>369575990</v>
      </c>
      <c r="E58" s="14">
        <f>SUM(E61:E63)</f>
        <v>876943922</v>
      </c>
    </row>
    <row r="59" spans="1:7" s="1" customFormat="1" ht="5.0999999999999996" customHeight="1" x14ac:dyDescent="0.2">
      <c r="B59" s="17"/>
      <c r="C59" s="17"/>
      <c r="D59" s="33"/>
      <c r="E59" s="33"/>
    </row>
    <row r="60" spans="1:7" s="1" customFormat="1" ht="12.75" x14ac:dyDescent="0.2">
      <c r="B60" s="15"/>
      <c r="C60" s="15" t="s">
        <v>42</v>
      </c>
      <c r="D60" s="33">
        <f>SUM(D61)</f>
        <v>-80674633</v>
      </c>
      <c r="E60" s="33">
        <f>SUM(E61:E61)</f>
        <v>-333971414</v>
      </c>
    </row>
    <row r="61" spans="1:7" s="1" customFormat="1" ht="12.75" x14ac:dyDescent="0.2">
      <c r="B61" s="17"/>
      <c r="C61" s="15" t="s">
        <v>43</v>
      </c>
      <c r="D61" s="16">
        <v>-80674633</v>
      </c>
      <c r="E61" s="16">
        <v>-333971414</v>
      </c>
    </row>
    <row r="62" spans="1:7" s="1" customFormat="1" ht="12.75" x14ac:dyDescent="0.2">
      <c r="B62" s="17"/>
      <c r="C62" s="15" t="s">
        <v>44</v>
      </c>
      <c r="D62" s="16">
        <v>0</v>
      </c>
      <c r="E62" s="16">
        <v>0</v>
      </c>
    </row>
    <row r="63" spans="1:7" s="1" customFormat="1" ht="12.75" x14ac:dyDescent="0.2">
      <c r="B63" s="15"/>
      <c r="C63" s="15" t="s">
        <v>45</v>
      </c>
      <c r="D63" s="16">
        <v>450250623</v>
      </c>
      <c r="E63" s="16">
        <v>1210915336</v>
      </c>
    </row>
    <row r="64" spans="1:7" s="1" customFormat="1" ht="5.0999999999999996" customHeight="1" x14ac:dyDescent="0.2">
      <c r="B64" s="17"/>
      <c r="C64" s="17"/>
      <c r="D64" s="16"/>
      <c r="E64" s="16"/>
    </row>
    <row r="65" spans="1:7" s="1" customFormat="1" ht="12.75" x14ac:dyDescent="0.2">
      <c r="A65" s="13"/>
      <c r="B65" s="13" t="s">
        <v>17</v>
      </c>
      <c r="C65" s="13"/>
      <c r="D65" s="14">
        <f>SUM(D67:D70)</f>
        <v>1872210254</v>
      </c>
      <c r="E65" s="14">
        <f>E66+E70</f>
        <v>1938204276</v>
      </c>
    </row>
    <row r="66" spans="1:7" s="1" customFormat="1" ht="12.75" x14ac:dyDescent="0.2">
      <c r="A66" s="15"/>
      <c r="C66" s="15" t="s">
        <v>46</v>
      </c>
      <c r="D66" s="33">
        <f>SUM(D68:D68)</f>
        <v>338194837</v>
      </c>
      <c r="E66" s="33">
        <f>SUM(E68:E68)</f>
        <v>1576112222</v>
      </c>
    </row>
    <row r="67" spans="1:7" s="1" customFormat="1" ht="5.0999999999999996" customHeight="1" x14ac:dyDescent="0.2">
      <c r="A67" s="15"/>
      <c r="B67" s="15"/>
      <c r="C67" s="15"/>
      <c r="D67" s="33"/>
      <c r="E67" s="33"/>
    </row>
    <row r="68" spans="1:7" s="1" customFormat="1" ht="12.75" x14ac:dyDescent="0.2">
      <c r="A68" s="17"/>
      <c r="B68" s="17"/>
      <c r="C68" s="15" t="s">
        <v>43</v>
      </c>
      <c r="D68" s="16">
        <v>338194837</v>
      </c>
      <c r="E68" s="16">
        <v>1576112222</v>
      </c>
    </row>
    <row r="69" spans="1:7" s="1" customFormat="1" ht="12.75" x14ac:dyDescent="0.2">
      <c r="B69" s="17"/>
      <c r="C69" s="15" t="s">
        <v>44</v>
      </c>
      <c r="D69" s="16">
        <v>0</v>
      </c>
      <c r="E69" s="16">
        <v>0</v>
      </c>
    </row>
    <row r="70" spans="1:7" s="1" customFormat="1" ht="12.75" x14ac:dyDescent="0.2">
      <c r="A70" s="15"/>
      <c r="B70" s="15"/>
      <c r="C70" s="15" t="s">
        <v>47</v>
      </c>
      <c r="D70" s="16">
        <v>1534015417</v>
      </c>
      <c r="E70" s="16">
        <v>362092054</v>
      </c>
    </row>
    <row r="71" spans="1:7" s="2" customFormat="1" ht="5.0999999999999996" customHeight="1" x14ac:dyDescent="0.25">
      <c r="A71" s="12"/>
      <c r="B71" s="12"/>
      <c r="C71" s="12"/>
      <c r="D71" s="8"/>
      <c r="E71" s="8"/>
      <c r="F71" s="1"/>
    </row>
    <row r="72" spans="1:7" s="2" customFormat="1" x14ac:dyDescent="0.25">
      <c r="A72" s="9" t="s">
        <v>48</v>
      </c>
      <c r="B72" s="10"/>
      <c r="C72" s="10"/>
      <c r="D72" s="26">
        <f>D58-D65</f>
        <v>-1502634264</v>
      </c>
      <c r="E72" s="26">
        <f>E58-E65</f>
        <v>-1061260354</v>
      </c>
      <c r="F72" s="20"/>
      <c r="G72" s="27"/>
    </row>
    <row r="73" spans="1:7" s="1" customFormat="1" ht="12.75" x14ac:dyDescent="0.2">
      <c r="A73" s="17"/>
      <c r="B73" s="17"/>
      <c r="C73" s="17"/>
      <c r="D73" s="16"/>
      <c r="E73" s="16"/>
    </row>
    <row r="74" spans="1:7" s="2" customFormat="1" ht="15.75" thickBot="1" x14ac:dyDescent="0.3">
      <c r="A74" s="34" t="s">
        <v>49</v>
      </c>
      <c r="B74" s="35"/>
      <c r="C74" s="35"/>
      <c r="D74" s="36">
        <f>D40+D54+D72</f>
        <v>2070449879</v>
      </c>
      <c r="E74" s="36">
        <f>E40+E54+E72</f>
        <v>2430211845</v>
      </c>
      <c r="F74" s="1"/>
    </row>
    <row r="75" spans="1:7" s="1" customFormat="1" ht="15.75" thickBot="1" x14ac:dyDescent="0.25">
      <c r="A75" s="37" t="s">
        <v>50</v>
      </c>
      <c r="B75" s="38"/>
      <c r="C75" s="38"/>
      <c r="D75" s="39">
        <v>14097848367</v>
      </c>
      <c r="E75" s="39">
        <v>11667636522</v>
      </c>
    </row>
    <row r="76" spans="1:7" s="1" customFormat="1" x14ac:dyDescent="0.2">
      <c r="A76" s="40" t="s">
        <v>51</v>
      </c>
      <c r="B76" s="41"/>
      <c r="C76" s="41"/>
      <c r="D76" s="42">
        <v>16168298246</v>
      </c>
      <c r="E76" s="42">
        <v>14097848367</v>
      </c>
    </row>
    <row r="77" spans="1:7" s="2" customFormat="1" ht="4.5" customHeight="1" x14ac:dyDescent="0.25">
      <c r="A77" s="43"/>
      <c r="B77" s="43"/>
      <c r="C77" s="43"/>
      <c r="D77" s="44"/>
      <c r="E77" s="44"/>
      <c r="F77" s="1"/>
    </row>
    <row r="78" spans="1:7" s="2" customFormat="1" ht="12.75" customHeight="1" x14ac:dyDescent="0.25">
      <c r="A78" s="45" t="s">
        <v>52</v>
      </c>
      <c r="B78" s="46"/>
      <c r="C78" s="46"/>
      <c r="D78" s="28"/>
      <c r="E78" s="28"/>
      <c r="F78" s="1"/>
    </row>
    <row r="79" spans="1:7" s="48" customFormat="1" x14ac:dyDescent="0.25">
      <c r="A79" s="2"/>
      <c r="B79" s="2"/>
      <c r="C79" s="2"/>
      <c r="D79" s="47"/>
      <c r="E79" s="47"/>
      <c r="F79" s="1"/>
      <c r="G79" s="2"/>
    </row>
    <row r="80" spans="1:7" s="48" customFormat="1" x14ac:dyDescent="0.25">
      <c r="A80" s="2"/>
      <c r="B80" s="2"/>
      <c r="C80" s="2"/>
      <c r="D80" s="28"/>
      <c r="E80" s="28"/>
      <c r="F80" s="1"/>
      <c r="G80" s="2"/>
    </row>
    <row r="83" spans="3:5" x14ac:dyDescent="0.25">
      <c r="C83" s="49"/>
    </row>
    <row r="84" spans="3:5" x14ac:dyDescent="0.25">
      <c r="C84" s="49"/>
    </row>
    <row r="85" spans="3:5" x14ac:dyDescent="0.25">
      <c r="C85" s="49"/>
    </row>
    <row r="86" spans="3:5" x14ac:dyDescent="0.25">
      <c r="C86" s="49"/>
    </row>
    <row r="87" spans="3:5" x14ac:dyDescent="0.25">
      <c r="E87" s="47"/>
    </row>
    <row r="88" spans="3:5" x14ac:dyDescent="0.25">
      <c r="E88" s="47"/>
    </row>
    <row r="99" spans="1:1" x14ac:dyDescent="0.25">
      <c r="A99" s="50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2024-06-11T20:57:12Z</dcterms:created>
  <dcterms:modified xsi:type="dcterms:W3CDTF">2024-06-11T21:14:13Z</dcterms:modified>
</cp:coreProperties>
</file>