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29082C7-CC7A-471B-9935-3D0D572FCD52}" xr6:coauthVersionLast="40" xr6:coauthVersionMax="40" xr10:uidLastSave="{00000000-0000-0000-0000-000000000000}"/>
  <bookViews>
    <workbookView xWindow="0" yWindow="0" windowWidth="25200" windowHeight="11775" xr2:uid="{7DF78E77-94B8-4DF7-90B0-02DA5717B482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I75" i="1" s="1"/>
  <c r="H75" i="1"/>
  <c r="H52" i="1" s="1"/>
  <c r="G75" i="1"/>
  <c r="E75" i="1"/>
  <c r="D75" i="1"/>
  <c r="D52" i="1" s="1"/>
  <c r="F73" i="1"/>
  <c r="F72" i="1"/>
  <c r="I72" i="1" s="1"/>
  <c r="I71" i="1"/>
  <c r="F71" i="1"/>
  <c r="F70" i="1"/>
  <c r="I70" i="1" s="1"/>
  <c r="I69" i="1"/>
  <c r="F69" i="1"/>
  <c r="F68" i="1"/>
  <c r="F65" i="1" s="1"/>
  <c r="I67" i="1"/>
  <c r="F67" i="1"/>
  <c r="H65" i="1"/>
  <c r="G65" i="1"/>
  <c r="E65" i="1"/>
  <c r="D65" i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H54" i="1"/>
  <c r="G54" i="1"/>
  <c r="F54" i="1"/>
  <c r="E54" i="1"/>
  <c r="E52" i="1" s="1"/>
  <c r="D54" i="1"/>
  <c r="G52" i="1"/>
  <c r="I50" i="1"/>
  <c r="F50" i="1"/>
  <c r="F49" i="1"/>
  <c r="F48" i="1"/>
  <c r="F45" i="1" s="1"/>
  <c r="I47" i="1"/>
  <c r="F47" i="1"/>
  <c r="H45" i="1"/>
  <c r="G45" i="1"/>
  <c r="E45" i="1"/>
  <c r="D45" i="1"/>
  <c r="F43" i="1"/>
  <c r="F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H33" i="1"/>
  <c r="G33" i="1"/>
  <c r="F33" i="1"/>
  <c r="E33" i="1"/>
  <c r="D33" i="1"/>
  <c r="F31" i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H23" i="1"/>
  <c r="G23" i="1"/>
  <c r="F23" i="1"/>
  <c r="E23" i="1"/>
  <c r="D23" i="1"/>
  <c r="F21" i="1"/>
  <c r="I21" i="1" s="1"/>
  <c r="I20" i="1"/>
  <c r="F20" i="1"/>
  <c r="F19" i="1"/>
  <c r="I19" i="1" s="1"/>
  <c r="I18" i="1"/>
  <c r="F18" i="1"/>
  <c r="F17" i="1"/>
  <c r="I17" i="1" s="1"/>
  <c r="I16" i="1"/>
  <c r="F16" i="1"/>
  <c r="F15" i="1"/>
  <c r="F12" i="1" s="1"/>
  <c r="F10" i="1" s="1"/>
  <c r="I14" i="1"/>
  <c r="F14" i="1"/>
  <c r="H12" i="1"/>
  <c r="H10" i="1" s="1"/>
  <c r="H95" i="1" s="1"/>
  <c r="G12" i="1"/>
  <c r="G10" i="1" s="1"/>
  <c r="G95" i="1" s="1"/>
  <c r="E12" i="1"/>
  <c r="D12" i="1"/>
  <c r="D10" i="1" s="1"/>
  <c r="E10" i="1"/>
  <c r="E95" i="1" s="1"/>
  <c r="D95" i="1" l="1"/>
  <c r="I33" i="1"/>
  <c r="I54" i="1"/>
  <c r="I23" i="1"/>
  <c r="F52" i="1"/>
  <c r="F95" i="1" s="1"/>
  <c r="I48" i="1"/>
  <c r="I45" i="1" s="1"/>
  <c r="I90" i="1"/>
  <c r="I87" i="1" s="1"/>
  <c r="I15" i="1"/>
  <c r="I12" i="1" s="1"/>
  <c r="I10" i="1" s="1"/>
  <c r="I68" i="1"/>
  <c r="I65" i="1" s="1"/>
  <c r="F75" i="1"/>
  <c r="I52" i="1" l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<sst xmlns="http://schemas.openxmlformats.org/spreadsheetml/2006/main" count="146" uniqueCount="82">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</sst>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9" xfId="0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03CF83E4-E1BA-44A0-880D-A8DE0A1E4CAF}"/>
    <cellStyle name="Normal 2 2" xfId="2" xr:uid="{95D5BEA1-CA88-4793-8C34-E6F9BDC2A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333561F-6132-4DD1-9D11-B972E23F314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BB2D-FFD5-421D-810E-50407D5EBAC8}">
  <dimension ref="A1:K100"/>
  <sheetViews>
    <sheetView showGridLines="0" tabSelected="1" topLeftCell="A53" zoomScaleNormal="100" workbookViewId="0">
      <selection sqref="A1:I96"/>
    </sheetView>
  </sheetViews>
  <sheetFormatPr baseColWidth="10" defaultRowHeight="12.75" x14ac:dyDescent="0.2"/>
  <cols>
    <col min="1" max="1" width="2.140625" style="45" customWidth="1"/>
    <col min="2" max="2" width="3.28515625" style="45" customWidth="1"/>
    <col min="3" max="3" width="39.28515625" style="45" customWidth="1"/>
    <col min="4" max="9" width="16.7109375" style="43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A9" s="13"/>
      <c r="B9" s="13"/>
      <c r="C9" s="13"/>
      <c r="D9" s="14"/>
      <c r="E9" s="14"/>
      <c r="F9" s="14"/>
      <c r="G9" s="14"/>
      <c r="H9" s="14"/>
      <c r="I9" s="14"/>
    </row>
    <row r="10" spans="1:11" s="19" customFormat="1" ht="15.95" customHeight="1" thickBot="1" x14ac:dyDescent="0.25">
      <c r="A10" s="15" t="s">
        <v>14</v>
      </c>
      <c r="B10" s="15"/>
      <c r="C10" s="15"/>
      <c r="D10" s="16">
        <f t="shared" ref="D10:I10" si="0">SUM(D12,D23,D33,D45)</f>
        <v>41594708709</v>
      </c>
      <c r="E10" s="16">
        <f t="shared" si="0"/>
        <v>5110879228</v>
      </c>
      <c r="F10" s="16">
        <f t="shared" si="0"/>
        <v>46705587937</v>
      </c>
      <c r="G10" s="16">
        <f t="shared" si="0"/>
        <v>8822443399</v>
      </c>
      <c r="H10" s="16">
        <f t="shared" si="0"/>
        <v>8381514933</v>
      </c>
      <c r="I10" s="16">
        <f t="shared" si="0"/>
        <v>37883144538</v>
      </c>
      <c r="J10" s="17"/>
      <c r="K10" s="18"/>
    </row>
    <row r="11" spans="1:11" s="2" customFormat="1" ht="3" customHeight="1" thickTop="1" x14ac:dyDescent="0.2">
      <c r="A11" s="13"/>
      <c r="B11" s="13"/>
      <c r="C11" s="13"/>
      <c r="D11" s="14"/>
      <c r="E11" s="14"/>
      <c r="F11" s="14"/>
      <c r="G11" s="14"/>
      <c r="H11" s="14"/>
      <c r="I11" s="14"/>
    </row>
    <row r="12" spans="1:11" s="2" customFormat="1" ht="12.75" customHeight="1" x14ac:dyDescent="0.2">
      <c r="A12" s="20" t="s">
        <v>15</v>
      </c>
      <c r="B12" s="21" t="s">
        <v>16</v>
      </c>
      <c r="C12" s="21"/>
      <c r="D12" s="22">
        <f>SUM(D14:D21)</f>
        <v>15063753809</v>
      </c>
      <c r="E12" s="22">
        <f t="shared" ref="E12:I12" si="1">SUM(E14:E21)</f>
        <v>3716767361</v>
      </c>
      <c r="F12" s="22">
        <f t="shared" si="1"/>
        <v>18780521170</v>
      </c>
      <c r="G12" s="22">
        <f t="shared" si="1"/>
        <v>1764951415</v>
      </c>
      <c r="H12" s="22">
        <f t="shared" si="1"/>
        <v>1532744945</v>
      </c>
      <c r="I12" s="22">
        <f t="shared" si="1"/>
        <v>17015569755</v>
      </c>
    </row>
    <row r="13" spans="1:11" s="2" customFormat="1" ht="3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</row>
    <row r="14" spans="1:11" s="2" customFormat="1" ht="12.75" customHeight="1" x14ac:dyDescent="0.2">
      <c r="A14" s="13"/>
      <c r="B14" s="23" t="s">
        <v>17</v>
      </c>
      <c r="C14" s="24" t="s">
        <v>18</v>
      </c>
      <c r="D14" s="25">
        <v>533070935</v>
      </c>
      <c r="E14" s="25">
        <v>498458</v>
      </c>
      <c r="F14" s="25">
        <f t="shared" ref="F14:F21" si="2">D14+E14</f>
        <v>533569393</v>
      </c>
      <c r="G14" s="14">
        <v>109772121</v>
      </c>
      <c r="H14" s="25">
        <v>101775460</v>
      </c>
      <c r="I14" s="25">
        <f>F14-G14</f>
        <v>423797272</v>
      </c>
    </row>
    <row r="15" spans="1:11" s="2" customFormat="1" ht="12.75" customHeight="1" x14ac:dyDescent="0.2">
      <c r="A15" s="13"/>
      <c r="B15" s="23" t="s">
        <v>19</v>
      </c>
      <c r="C15" s="24" t="s">
        <v>20</v>
      </c>
      <c r="D15" s="25">
        <v>2826669482</v>
      </c>
      <c r="E15" s="25">
        <v>439413879</v>
      </c>
      <c r="F15" s="25">
        <f t="shared" si="2"/>
        <v>3266083361</v>
      </c>
      <c r="G15" s="14">
        <v>544637408</v>
      </c>
      <c r="H15" s="25">
        <v>337778200</v>
      </c>
      <c r="I15" s="25">
        <f t="shared" ref="I15:I21" si="3">F15-G15</f>
        <v>2721445953</v>
      </c>
    </row>
    <row r="16" spans="1:11" s="2" customFormat="1" ht="12.75" customHeight="1" x14ac:dyDescent="0.2">
      <c r="A16" s="13"/>
      <c r="B16" s="23" t="s">
        <v>21</v>
      </c>
      <c r="C16" s="24" t="s">
        <v>22</v>
      </c>
      <c r="D16" s="25">
        <v>1679649338</v>
      </c>
      <c r="E16" s="25">
        <v>30007450</v>
      </c>
      <c r="F16" s="25">
        <f t="shared" si="2"/>
        <v>1709656788</v>
      </c>
      <c r="G16" s="14">
        <v>353196402</v>
      </c>
      <c r="H16" s="25">
        <v>342168561</v>
      </c>
      <c r="I16" s="25">
        <f t="shared" si="3"/>
        <v>1356460386</v>
      </c>
    </row>
    <row r="17" spans="1:9" s="2" customFormat="1" ht="12.75" customHeight="1" x14ac:dyDescent="0.2">
      <c r="A17" s="13"/>
      <c r="B17" s="23" t="s">
        <v>23</v>
      </c>
      <c r="C17" s="24" t="s">
        <v>24</v>
      </c>
      <c r="D17" s="25">
        <v>0</v>
      </c>
      <c r="E17" s="25">
        <v>0</v>
      </c>
      <c r="F17" s="25">
        <f t="shared" si="2"/>
        <v>0</v>
      </c>
      <c r="G17" s="14">
        <v>0</v>
      </c>
      <c r="H17" s="25">
        <v>0</v>
      </c>
      <c r="I17" s="25">
        <f t="shared" si="3"/>
        <v>0</v>
      </c>
    </row>
    <row r="18" spans="1:9" s="2" customFormat="1" ht="12.75" customHeight="1" x14ac:dyDescent="0.2">
      <c r="A18" s="13"/>
      <c r="B18" s="23" t="s">
        <v>25</v>
      </c>
      <c r="C18" s="24" t="s">
        <v>26</v>
      </c>
      <c r="D18" s="25">
        <v>6737334834</v>
      </c>
      <c r="E18" s="25">
        <v>2242801747</v>
      </c>
      <c r="F18" s="25">
        <f t="shared" si="2"/>
        <v>8980136581</v>
      </c>
      <c r="G18" s="14">
        <v>273295842</v>
      </c>
      <c r="H18" s="25">
        <v>267538718</v>
      </c>
      <c r="I18" s="25">
        <f t="shared" si="3"/>
        <v>8706840739</v>
      </c>
    </row>
    <row r="19" spans="1:9" s="2" customFormat="1" ht="12.75" customHeight="1" x14ac:dyDescent="0.2">
      <c r="A19" s="13"/>
      <c r="B19" s="23" t="s">
        <v>27</v>
      </c>
      <c r="C19" s="24" t="s">
        <v>28</v>
      </c>
      <c r="D19" s="25">
        <v>0</v>
      </c>
      <c r="E19" s="25">
        <v>0</v>
      </c>
      <c r="F19" s="25">
        <f t="shared" si="2"/>
        <v>0</v>
      </c>
      <c r="G19" s="14">
        <v>0</v>
      </c>
      <c r="H19" s="25">
        <v>0</v>
      </c>
      <c r="I19" s="25">
        <f t="shared" si="3"/>
        <v>0</v>
      </c>
    </row>
    <row r="20" spans="1:9" s="2" customFormat="1" ht="25.5" customHeight="1" x14ac:dyDescent="0.2">
      <c r="A20" s="13"/>
      <c r="B20" s="23" t="s">
        <v>29</v>
      </c>
      <c r="C20" s="24" t="s">
        <v>30</v>
      </c>
      <c r="D20" s="25">
        <v>3020264342</v>
      </c>
      <c r="E20" s="25">
        <v>981230228</v>
      </c>
      <c r="F20" s="25">
        <f t="shared" si="2"/>
        <v>4001494570</v>
      </c>
      <c r="G20" s="14">
        <v>429683490</v>
      </c>
      <c r="H20" s="25">
        <v>429669424</v>
      </c>
      <c r="I20" s="25">
        <f t="shared" si="3"/>
        <v>3571811080</v>
      </c>
    </row>
    <row r="21" spans="1:9" s="2" customFormat="1" ht="12.75" customHeight="1" x14ac:dyDescent="0.2">
      <c r="A21" s="13"/>
      <c r="B21" s="23" t="s">
        <v>31</v>
      </c>
      <c r="C21" s="24" t="s">
        <v>32</v>
      </c>
      <c r="D21" s="25">
        <v>266764878</v>
      </c>
      <c r="E21" s="25">
        <v>22815599</v>
      </c>
      <c r="F21" s="25">
        <f t="shared" si="2"/>
        <v>289580477</v>
      </c>
      <c r="G21" s="14">
        <v>54366152</v>
      </c>
      <c r="H21" s="25">
        <v>53814582</v>
      </c>
      <c r="I21" s="25">
        <f t="shared" si="3"/>
        <v>235214325</v>
      </c>
    </row>
    <row r="22" spans="1:9" s="2" customFormat="1" ht="4.5" customHeight="1" x14ac:dyDescent="0.2">
      <c r="A22" s="13"/>
      <c r="B22" s="13"/>
      <c r="C22" s="13"/>
      <c r="D22" s="14"/>
      <c r="E22" s="14"/>
      <c r="F22" s="14"/>
      <c r="G22" s="14"/>
      <c r="H22" s="14"/>
      <c r="I22" s="14"/>
    </row>
    <row r="23" spans="1:9" s="2" customFormat="1" ht="12.75" customHeight="1" x14ac:dyDescent="0.2">
      <c r="A23" s="20" t="s">
        <v>33</v>
      </c>
      <c r="B23" s="21" t="s">
        <v>34</v>
      </c>
      <c r="C23" s="21"/>
      <c r="D23" s="22">
        <f t="shared" ref="D23:I23" si="4">SUM(D25:D31)</f>
        <v>12731244391</v>
      </c>
      <c r="E23" s="22">
        <f t="shared" si="4"/>
        <v>1459714704</v>
      </c>
      <c r="F23" s="22">
        <f t="shared" si="4"/>
        <v>14190959095</v>
      </c>
      <c r="G23" s="22">
        <f t="shared" si="4"/>
        <v>3462180866</v>
      </c>
      <c r="H23" s="22">
        <f t="shared" si="4"/>
        <v>3305851163</v>
      </c>
      <c r="I23" s="22">
        <f t="shared" si="4"/>
        <v>10728778229</v>
      </c>
    </row>
    <row r="24" spans="1:9" s="2" customFormat="1" ht="3" customHeight="1" x14ac:dyDescent="0.2">
      <c r="A24" s="13"/>
      <c r="B24" s="13"/>
      <c r="C24" s="13"/>
      <c r="D24" s="14"/>
      <c r="E24" s="14"/>
      <c r="F24" s="14"/>
      <c r="G24" s="14"/>
      <c r="H24" s="14"/>
      <c r="I24" s="14"/>
    </row>
    <row r="25" spans="1:9" s="2" customFormat="1" ht="12.75" customHeight="1" x14ac:dyDescent="0.2">
      <c r="A25" s="13"/>
      <c r="B25" s="23" t="s">
        <v>35</v>
      </c>
      <c r="C25" s="24" t="s">
        <v>36</v>
      </c>
      <c r="D25" s="25">
        <v>183404011</v>
      </c>
      <c r="E25" s="25">
        <v>12106010</v>
      </c>
      <c r="F25" s="25">
        <f t="shared" ref="F25:F31" si="5">D25+E25</f>
        <v>195510021</v>
      </c>
      <c r="G25" s="14">
        <v>28281939</v>
      </c>
      <c r="H25" s="25">
        <v>28099778</v>
      </c>
      <c r="I25" s="25">
        <f t="shared" ref="I25:I30" si="6">F25-G25</f>
        <v>167228082</v>
      </c>
    </row>
    <row r="26" spans="1:9" s="2" customFormat="1" ht="12.75" customHeight="1" x14ac:dyDescent="0.2">
      <c r="A26" s="13"/>
      <c r="B26" s="23" t="s">
        <v>37</v>
      </c>
      <c r="C26" s="24" t="s">
        <v>38</v>
      </c>
      <c r="D26" s="25">
        <v>753953420</v>
      </c>
      <c r="E26" s="25">
        <v>158201861</v>
      </c>
      <c r="F26" s="25">
        <f t="shared" si="5"/>
        <v>912155281</v>
      </c>
      <c r="G26" s="14">
        <v>94163054</v>
      </c>
      <c r="H26" s="25">
        <v>35882378</v>
      </c>
      <c r="I26" s="25">
        <f t="shared" si="6"/>
        <v>817992227</v>
      </c>
    </row>
    <row r="27" spans="1:9" s="2" customFormat="1" ht="12.75" customHeight="1" x14ac:dyDescent="0.2">
      <c r="A27" s="13"/>
      <c r="B27" s="23" t="s">
        <v>39</v>
      </c>
      <c r="C27" s="24" t="s">
        <v>40</v>
      </c>
      <c r="D27" s="25">
        <v>6893217</v>
      </c>
      <c r="E27" s="25">
        <v>-1000000</v>
      </c>
      <c r="F27" s="25">
        <f t="shared" si="5"/>
        <v>5893217</v>
      </c>
      <c r="G27" s="14">
        <v>1021871</v>
      </c>
      <c r="H27" s="25">
        <v>1021871</v>
      </c>
      <c r="I27" s="25">
        <f t="shared" si="6"/>
        <v>4871346</v>
      </c>
    </row>
    <row r="28" spans="1:9" s="2" customFormat="1" ht="25.5" customHeight="1" x14ac:dyDescent="0.2">
      <c r="A28" s="13"/>
      <c r="B28" s="23" t="s">
        <v>41</v>
      </c>
      <c r="C28" s="24" t="s">
        <v>42</v>
      </c>
      <c r="D28" s="25">
        <v>80486616</v>
      </c>
      <c r="E28" s="25">
        <v>93701738</v>
      </c>
      <c r="F28" s="25">
        <f t="shared" si="5"/>
        <v>174188354</v>
      </c>
      <c r="G28" s="14">
        <v>5534897</v>
      </c>
      <c r="H28" s="25">
        <v>0</v>
      </c>
      <c r="I28" s="25">
        <f t="shared" si="6"/>
        <v>168653457</v>
      </c>
    </row>
    <row r="29" spans="1:9" s="2" customFormat="1" ht="12.75" customHeight="1" x14ac:dyDescent="0.2">
      <c r="A29" s="13"/>
      <c r="B29" s="23" t="s">
        <v>43</v>
      </c>
      <c r="C29" s="24" t="s">
        <v>44</v>
      </c>
      <c r="D29" s="25">
        <v>11284397844</v>
      </c>
      <c r="E29" s="25">
        <v>1190358354</v>
      </c>
      <c r="F29" s="25">
        <f t="shared" si="5"/>
        <v>12474756198</v>
      </c>
      <c r="G29" s="14">
        <v>3297617706</v>
      </c>
      <c r="H29" s="25">
        <v>3208298498</v>
      </c>
      <c r="I29" s="25">
        <f t="shared" si="6"/>
        <v>9177138492</v>
      </c>
    </row>
    <row r="30" spans="1:9" s="2" customFormat="1" ht="12.75" customHeight="1" x14ac:dyDescent="0.2">
      <c r="A30" s="13"/>
      <c r="B30" s="23" t="s">
        <v>45</v>
      </c>
      <c r="C30" s="24" t="s">
        <v>46</v>
      </c>
      <c r="D30" s="25">
        <v>422109283</v>
      </c>
      <c r="E30" s="25">
        <v>6346741</v>
      </c>
      <c r="F30" s="25">
        <f t="shared" si="5"/>
        <v>428456024</v>
      </c>
      <c r="G30" s="14">
        <v>35561399</v>
      </c>
      <c r="H30" s="25">
        <v>32548638</v>
      </c>
      <c r="I30" s="25">
        <f t="shared" si="6"/>
        <v>392894625</v>
      </c>
    </row>
    <row r="31" spans="1:9" s="2" customFormat="1" ht="12.75" customHeight="1" x14ac:dyDescent="0.2">
      <c r="A31" s="13"/>
      <c r="B31" s="23" t="s">
        <v>47</v>
      </c>
      <c r="C31" s="24" t="s">
        <v>48</v>
      </c>
      <c r="D31" s="25">
        <v>0</v>
      </c>
      <c r="E31" s="25">
        <v>0</v>
      </c>
      <c r="F31" s="25">
        <f t="shared" si="5"/>
        <v>0</v>
      </c>
      <c r="G31" s="14">
        <v>0</v>
      </c>
      <c r="H31" s="25">
        <v>0</v>
      </c>
      <c r="I31" s="25">
        <v>0</v>
      </c>
    </row>
    <row r="32" spans="1:9" s="2" customFormat="1" ht="4.5" customHeight="1" x14ac:dyDescent="0.2">
      <c r="A32" s="13"/>
      <c r="B32" s="13"/>
      <c r="C32" s="13"/>
      <c r="D32" s="14"/>
      <c r="E32" s="14"/>
      <c r="F32" s="14"/>
      <c r="G32" s="14"/>
      <c r="H32" s="14"/>
      <c r="I32" s="14"/>
    </row>
    <row r="33" spans="1:9" s="2" customFormat="1" ht="12.75" customHeight="1" x14ac:dyDescent="0.2">
      <c r="A33" s="20" t="s">
        <v>49</v>
      </c>
      <c r="B33" s="21" t="s">
        <v>50</v>
      </c>
      <c r="C33" s="21"/>
      <c r="D33" s="22">
        <f>SUM(D35:D43)</f>
        <v>2232904574</v>
      </c>
      <c r="E33" s="22">
        <f t="shared" ref="E33:I33" si="7">SUM(E35:E43)</f>
        <v>-162595357</v>
      </c>
      <c r="F33" s="22">
        <f t="shared" si="7"/>
        <v>2070309217</v>
      </c>
      <c r="G33" s="22">
        <f t="shared" si="7"/>
        <v>177927152</v>
      </c>
      <c r="H33" s="22">
        <f t="shared" si="7"/>
        <v>146191552</v>
      </c>
      <c r="I33" s="22">
        <f t="shared" si="7"/>
        <v>1892382065</v>
      </c>
    </row>
    <row r="34" spans="1:9" s="2" customFormat="1" ht="3" customHeight="1" x14ac:dyDescent="0.2">
      <c r="A34" s="13"/>
      <c r="B34" s="13"/>
      <c r="C34" s="13"/>
      <c r="D34" s="14"/>
      <c r="E34" s="14"/>
      <c r="F34" s="14"/>
      <c r="G34" s="14"/>
      <c r="H34" s="14"/>
      <c r="I34" s="14"/>
    </row>
    <row r="35" spans="1:9" s="2" customFormat="1" ht="25.5" customHeight="1" x14ac:dyDescent="0.2">
      <c r="A35" s="13"/>
      <c r="B35" s="23" t="s">
        <v>51</v>
      </c>
      <c r="C35" s="24" t="s">
        <v>52</v>
      </c>
      <c r="D35" s="25">
        <v>220566073</v>
      </c>
      <c r="E35" s="25">
        <v>385368</v>
      </c>
      <c r="F35" s="25">
        <f t="shared" ref="F35:F43" si="8">D35+E35</f>
        <v>220951441</v>
      </c>
      <c r="G35" s="14">
        <v>21195045</v>
      </c>
      <c r="H35" s="25">
        <v>20024893</v>
      </c>
      <c r="I35" s="25">
        <f>F35-G35</f>
        <v>199756396</v>
      </c>
    </row>
    <row r="36" spans="1:9" s="2" customFormat="1" ht="12.75" customHeight="1" x14ac:dyDescent="0.2">
      <c r="A36" s="13"/>
      <c r="B36" s="23" t="s">
        <v>53</v>
      </c>
      <c r="C36" s="24" t="s">
        <v>54</v>
      </c>
      <c r="D36" s="25">
        <v>318319919</v>
      </c>
      <c r="E36" s="25">
        <v>49081858</v>
      </c>
      <c r="F36" s="25">
        <f t="shared" si="8"/>
        <v>367401777</v>
      </c>
      <c r="G36" s="14">
        <v>105015751</v>
      </c>
      <c r="H36" s="25">
        <v>79308228</v>
      </c>
      <c r="I36" s="25">
        <f t="shared" ref="I36:I41" si="9">F36-G36</f>
        <v>262386026</v>
      </c>
    </row>
    <row r="37" spans="1:9" s="2" customFormat="1" ht="12.75" customHeight="1" x14ac:dyDescent="0.2">
      <c r="A37" s="13"/>
      <c r="B37" s="23" t="s">
        <v>55</v>
      </c>
      <c r="C37" s="24" t="s">
        <v>56</v>
      </c>
      <c r="D37" s="25">
        <v>0</v>
      </c>
      <c r="E37" s="25">
        <v>0</v>
      </c>
      <c r="F37" s="25">
        <f t="shared" si="8"/>
        <v>0</v>
      </c>
      <c r="G37" s="14">
        <v>0</v>
      </c>
      <c r="H37" s="25">
        <v>0</v>
      </c>
      <c r="I37" s="25">
        <f t="shared" si="9"/>
        <v>0</v>
      </c>
    </row>
    <row r="38" spans="1:9" s="2" customFormat="1" ht="12.75" customHeight="1" x14ac:dyDescent="0.2">
      <c r="A38" s="13"/>
      <c r="B38" s="23" t="s">
        <v>57</v>
      </c>
      <c r="C38" s="24" t="s">
        <v>58</v>
      </c>
      <c r="D38" s="25">
        <v>0</v>
      </c>
      <c r="E38" s="25">
        <v>0</v>
      </c>
      <c r="F38" s="25">
        <f t="shared" si="8"/>
        <v>0</v>
      </c>
      <c r="G38" s="14">
        <v>0</v>
      </c>
      <c r="H38" s="25">
        <v>0</v>
      </c>
      <c r="I38" s="25">
        <f t="shared" si="9"/>
        <v>0</v>
      </c>
    </row>
    <row r="39" spans="1:9" s="2" customFormat="1" ht="12.75" customHeight="1" x14ac:dyDescent="0.2">
      <c r="A39" s="13"/>
      <c r="B39" s="23" t="s">
        <v>59</v>
      </c>
      <c r="C39" s="24" t="s">
        <v>60</v>
      </c>
      <c r="D39" s="25">
        <v>1525609170</v>
      </c>
      <c r="E39" s="25">
        <v>-220840315</v>
      </c>
      <c r="F39" s="25">
        <f t="shared" si="8"/>
        <v>1304768855</v>
      </c>
      <c r="G39" s="14">
        <v>7406336</v>
      </c>
      <c r="H39" s="25">
        <v>7144054</v>
      </c>
      <c r="I39" s="25">
        <f t="shared" si="9"/>
        <v>1297362519</v>
      </c>
    </row>
    <row r="40" spans="1:9" s="2" customFormat="1" ht="12.75" customHeight="1" x14ac:dyDescent="0.2">
      <c r="A40" s="13"/>
      <c r="B40" s="23" t="s">
        <v>61</v>
      </c>
      <c r="C40" s="24" t="s">
        <v>62</v>
      </c>
      <c r="D40" s="25">
        <v>0</v>
      </c>
      <c r="E40" s="25">
        <v>0</v>
      </c>
      <c r="F40" s="25">
        <f t="shared" si="8"/>
        <v>0</v>
      </c>
      <c r="G40" s="14">
        <v>0</v>
      </c>
      <c r="H40" s="25">
        <v>0</v>
      </c>
      <c r="I40" s="25">
        <f t="shared" si="9"/>
        <v>0</v>
      </c>
    </row>
    <row r="41" spans="1:9" s="2" customFormat="1" ht="12.75" customHeight="1" x14ac:dyDescent="0.2">
      <c r="A41" s="13"/>
      <c r="B41" s="23" t="s">
        <v>63</v>
      </c>
      <c r="C41" s="24" t="s">
        <v>64</v>
      </c>
      <c r="D41" s="25">
        <v>168409412</v>
      </c>
      <c r="E41" s="25">
        <v>8777732</v>
      </c>
      <c r="F41" s="25">
        <f t="shared" si="8"/>
        <v>177187144</v>
      </c>
      <c r="G41" s="14">
        <v>44310020</v>
      </c>
      <c r="H41" s="25">
        <v>39714377</v>
      </c>
      <c r="I41" s="25">
        <f t="shared" si="9"/>
        <v>132877124</v>
      </c>
    </row>
    <row r="42" spans="1:9" s="2" customFormat="1" ht="12.75" customHeight="1" x14ac:dyDescent="0.2">
      <c r="A42" s="13"/>
      <c r="B42" s="23" t="s">
        <v>65</v>
      </c>
      <c r="C42" s="24" t="s">
        <v>66</v>
      </c>
      <c r="D42" s="25">
        <v>0</v>
      </c>
      <c r="E42" s="25">
        <v>0</v>
      </c>
      <c r="F42" s="25">
        <f t="shared" si="8"/>
        <v>0</v>
      </c>
      <c r="G42" s="14">
        <v>0</v>
      </c>
      <c r="H42" s="25">
        <v>0</v>
      </c>
      <c r="I42" s="25">
        <v>0</v>
      </c>
    </row>
    <row r="43" spans="1:9" s="2" customFormat="1" ht="12.75" customHeight="1" x14ac:dyDescent="0.2">
      <c r="A43" s="13"/>
      <c r="B43" s="23" t="s">
        <v>67</v>
      </c>
      <c r="C43" s="24" t="s">
        <v>68</v>
      </c>
      <c r="D43" s="25">
        <v>0</v>
      </c>
      <c r="E43" s="25">
        <v>0</v>
      </c>
      <c r="F43" s="25">
        <f t="shared" si="8"/>
        <v>0</v>
      </c>
      <c r="G43" s="14">
        <v>0</v>
      </c>
      <c r="H43" s="25">
        <v>0</v>
      </c>
      <c r="I43" s="25">
        <v>0</v>
      </c>
    </row>
    <row r="44" spans="1:9" s="2" customFormat="1" ht="4.5" customHeight="1" x14ac:dyDescent="0.2">
      <c r="A44" s="13"/>
      <c r="B44" s="13"/>
      <c r="C44" s="13"/>
      <c r="D44" s="14"/>
      <c r="E44" s="14"/>
      <c r="F44" s="14"/>
      <c r="G44" s="14"/>
      <c r="H44" s="14"/>
      <c r="I44" s="14"/>
    </row>
    <row r="45" spans="1:9" s="2" customFormat="1" ht="12.75" customHeight="1" x14ac:dyDescent="0.2">
      <c r="A45" s="20" t="s">
        <v>69</v>
      </c>
      <c r="B45" s="21" t="s">
        <v>70</v>
      </c>
      <c r="C45" s="21"/>
      <c r="D45" s="22">
        <f>SUM(D47:D50)</f>
        <v>11566805935</v>
      </c>
      <c r="E45" s="22">
        <f t="shared" ref="E45:I45" si="10">SUM(E47:E50)</f>
        <v>96992520</v>
      </c>
      <c r="F45" s="22">
        <f t="shared" si="10"/>
        <v>11663798455</v>
      </c>
      <c r="G45" s="22">
        <f t="shared" si="10"/>
        <v>3417383966</v>
      </c>
      <c r="H45" s="22">
        <f t="shared" si="10"/>
        <v>3396727273</v>
      </c>
      <c r="I45" s="22">
        <f t="shared" si="10"/>
        <v>8246414489</v>
      </c>
    </row>
    <row r="46" spans="1:9" s="2" customFormat="1" ht="3" customHeight="1" x14ac:dyDescent="0.2">
      <c r="A46" s="13"/>
      <c r="B46" s="13"/>
      <c r="C46" s="13"/>
      <c r="D46" s="14"/>
      <c r="E46" s="14"/>
      <c r="F46" s="14"/>
      <c r="G46" s="14"/>
      <c r="H46" s="14"/>
      <c r="I46" s="14"/>
    </row>
    <row r="47" spans="1:9" s="2" customFormat="1" ht="25.5" customHeight="1" x14ac:dyDescent="0.2">
      <c r="A47" s="13"/>
      <c r="B47" s="23" t="s">
        <v>71</v>
      </c>
      <c r="C47" s="24" t="s">
        <v>72</v>
      </c>
      <c r="D47" s="25">
        <v>2176194913</v>
      </c>
      <c r="E47" s="25">
        <v>0</v>
      </c>
      <c r="F47" s="25">
        <f t="shared" ref="F47:F50" si="11">D47+E47</f>
        <v>2176194913</v>
      </c>
      <c r="G47" s="14">
        <v>560106910</v>
      </c>
      <c r="H47" s="25">
        <v>560106910</v>
      </c>
      <c r="I47" s="25">
        <f t="shared" ref="I47:I50" si="12">F47-G47</f>
        <v>1616088003</v>
      </c>
    </row>
    <row r="48" spans="1:9" s="2" customFormat="1" ht="37.5" customHeight="1" x14ac:dyDescent="0.2">
      <c r="A48" s="13"/>
      <c r="B48" s="23" t="s">
        <v>73</v>
      </c>
      <c r="C48" s="24" t="s">
        <v>74</v>
      </c>
      <c r="D48" s="25">
        <v>9332035948</v>
      </c>
      <c r="E48" s="25">
        <v>96992520</v>
      </c>
      <c r="F48" s="25">
        <f t="shared" si="11"/>
        <v>9429028468</v>
      </c>
      <c r="G48" s="14">
        <v>2857277056</v>
      </c>
      <c r="H48" s="25">
        <v>2836620363</v>
      </c>
      <c r="I48" s="25">
        <f t="shared" si="12"/>
        <v>6571751412</v>
      </c>
    </row>
    <row r="49" spans="1:11" s="2" customFormat="1" ht="12.75" customHeight="1" x14ac:dyDescent="0.2">
      <c r="A49" s="13"/>
      <c r="B49" s="23" t="s">
        <v>75</v>
      </c>
      <c r="C49" s="24" t="s">
        <v>76</v>
      </c>
      <c r="D49" s="25">
        <v>0</v>
      </c>
      <c r="E49" s="25">
        <v>0</v>
      </c>
      <c r="F49" s="25">
        <f t="shared" si="11"/>
        <v>0</v>
      </c>
      <c r="G49" s="14">
        <v>0</v>
      </c>
      <c r="H49" s="25">
        <v>0</v>
      </c>
      <c r="I49" s="25">
        <v>0</v>
      </c>
    </row>
    <row r="50" spans="1:11" s="2" customFormat="1" ht="12.75" customHeight="1" x14ac:dyDescent="0.2">
      <c r="A50" s="13"/>
      <c r="B50" s="23" t="s">
        <v>77</v>
      </c>
      <c r="C50" s="24" t="s">
        <v>78</v>
      </c>
      <c r="D50" s="25">
        <v>58575074</v>
      </c>
      <c r="E50" s="25">
        <v>0</v>
      </c>
      <c r="F50" s="25">
        <f t="shared" si="11"/>
        <v>58575074</v>
      </c>
      <c r="G50" s="14">
        <v>0</v>
      </c>
      <c r="H50" s="25">
        <v>0</v>
      </c>
      <c r="I50" s="25">
        <f t="shared" si="12"/>
        <v>58575074</v>
      </c>
    </row>
    <row r="51" spans="1:11" s="2" customFormat="1" ht="6" customHeight="1" x14ac:dyDescent="0.2">
      <c r="A51" s="13"/>
      <c r="B51" s="23"/>
      <c r="C51" s="23"/>
      <c r="D51" s="25"/>
      <c r="E51" s="25"/>
      <c r="F51" s="25"/>
      <c r="G51" s="14"/>
      <c r="H51" s="25"/>
      <c r="I51" s="25"/>
    </row>
    <row r="52" spans="1:11" s="19" customFormat="1" ht="15.95" customHeight="1" thickBot="1" x14ac:dyDescent="0.25">
      <c r="A52" s="15" t="s">
        <v>79</v>
      </c>
      <c r="B52" s="15"/>
      <c r="C52" s="15"/>
      <c r="D52" s="16">
        <f>SUM(D54,D65,D75,D87)</f>
        <v>51117844458</v>
      </c>
      <c r="E52" s="16">
        <f t="shared" ref="E52:I52" si="13">SUM(E54,E65,E75,E87)</f>
        <v>862073658</v>
      </c>
      <c r="F52" s="16">
        <f t="shared" si="13"/>
        <v>51979918116</v>
      </c>
      <c r="G52" s="16">
        <f t="shared" si="13"/>
        <v>11794182798</v>
      </c>
      <c r="H52" s="16">
        <f t="shared" si="13"/>
        <v>11692878368</v>
      </c>
      <c r="I52" s="16">
        <f t="shared" si="13"/>
        <v>40185735318</v>
      </c>
      <c r="J52" s="17"/>
      <c r="K52" s="18"/>
    </row>
    <row r="53" spans="1:11" s="2" customFormat="1" ht="3" customHeight="1" thickTop="1" x14ac:dyDescent="0.2">
      <c r="A53" s="13"/>
      <c r="B53" s="13"/>
      <c r="C53" s="13"/>
      <c r="D53" s="14"/>
      <c r="E53" s="14"/>
      <c r="F53" s="14"/>
      <c r="G53" s="14"/>
      <c r="H53" s="14"/>
      <c r="I53" s="14"/>
    </row>
    <row r="54" spans="1:11" s="2" customFormat="1" ht="12.75" customHeight="1" x14ac:dyDescent="0.2">
      <c r="A54" s="20" t="s">
        <v>15</v>
      </c>
      <c r="B54" s="21" t="s">
        <v>16</v>
      </c>
      <c r="C54" s="21"/>
      <c r="D54" s="22">
        <f>SUM(D56:D63)</f>
        <v>179307204</v>
      </c>
      <c r="E54" s="22">
        <f>SUM(E56:E63)</f>
        <v>21564763</v>
      </c>
      <c r="F54" s="22">
        <f t="shared" ref="F54:I54" si="14">SUM(F56:F63)</f>
        <v>200871967</v>
      </c>
      <c r="G54" s="22">
        <f t="shared" si="14"/>
        <v>0</v>
      </c>
      <c r="H54" s="22">
        <f t="shared" si="14"/>
        <v>0</v>
      </c>
      <c r="I54" s="22">
        <f t="shared" si="14"/>
        <v>200871967</v>
      </c>
    </row>
    <row r="55" spans="1:11" s="2" customFormat="1" ht="3" customHeight="1" x14ac:dyDescent="0.2">
      <c r="A55" s="13"/>
      <c r="B55" s="13"/>
      <c r="C55" s="13"/>
      <c r="D55" s="14"/>
      <c r="E55" s="14"/>
      <c r="F55" s="14"/>
      <c r="G55" s="14"/>
      <c r="H55" s="14"/>
      <c r="I55" s="14"/>
    </row>
    <row r="56" spans="1:11" s="2" customFormat="1" ht="12.75" customHeight="1" x14ac:dyDescent="0.2">
      <c r="A56" s="13"/>
      <c r="B56" s="23" t="s">
        <v>17</v>
      </c>
      <c r="C56" s="24" t="s">
        <v>18</v>
      </c>
      <c r="D56" s="25">
        <v>0</v>
      </c>
      <c r="E56" s="25">
        <v>0</v>
      </c>
      <c r="F56" s="25">
        <f t="shared" ref="F56:F63" si="15">D56+E56</f>
        <v>0</v>
      </c>
      <c r="G56" s="14">
        <v>0</v>
      </c>
      <c r="H56" s="25">
        <v>0</v>
      </c>
      <c r="I56" s="25">
        <f t="shared" ref="I56:I63" si="16">F56-G56</f>
        <v>0</v>
      </c>
    </row>
    <row r="57" spans="1:11" s="2" customFormat="1" ht="12.75" customHeight="1" x14ac:dyDescent="0.2">
      <c r="A57" s="13"/>
      <c r="B57" s="23" t="s">
        <v>19</v>
      </c>
      <c r="C57" s="24" t="s">
        <v>20</v>
      </c>
      <c r="D57" s="25">
        <v>102093411</v>
      </c>
      <c r="E57" s="25">
        <v>0</v>
      </c>
      <c r="F57" s="25">
        <f t="shared" si="15"/>
        <v>102093411</v>
      </c>
      <c r="G57" s="14">
        <v>0</v>
      </c>
      <c r="H57" s="25">
        <v>0</v>
      </c>
      <c r="I57" s="25">
        <f t="shared" si="16"/>
        <v>102093411</v>
      </c>
    </row>
    <row r="58" spans="1:11" s="2" customFormat="1" ht="12.75" customHeight="1" x14ac:dyDescent="0.2">
      <c r="A58" s="13"/>
      <c r="B58" s="23" t="s">
        <v>21</v>
      </c>
      <c r="C58" s="24" t="s">
        <v>22</v>
      </c>
      <c r="D58" s="25">
        <v>6852146</v>
      </c>
      <c r="E58" s="25">
        <v>0</v>
      </c>
      <c r="F58" s="25">
        <f t="shared" si="15"/>
        <v>6852146</v>
      </c>
      <c r="G58" s="14">
        <v>0</v>
      </c>
      <c r="H58" s="25">
        <v>0</v>
      </c>
      <c r="I58" s="25">
        <f t="shared" si="16"/>
        <v>6852146</v>
      </c>
    </row>
    <row r="59" spans="1:11" s="2" customFormat="1" ht="12.75" customHeight="1" x14ac:dyDescent="0.2">
      <c r="A59" s="13"/>
      <c r="B59" s="23" t="s">
        <v>23</v>
      </c>
      <c r="C59" s="24" t="s">
        <v>24</v>
      </c>
      <c r="D59" s="25">
        <v>0</v>
      </c>
      <c r="E59" s="25">
        <v>0</v>
      </c>
      <c r="F59" s="25">
        <f t="shared" si="15"/>
        <v>0</v>
      </c>
      <c r="G59" s="14">
        <v>0</v>
      </c>
      <c r="H59" s="25">
        <v>0</v>
      </c>
      <c r="I59" s="25">
        <f t="shared" si="16"/>
        <v>0</v>
      </c>
    </row>
    <row r="60" spans="1:11" s="2" customFormat="1" ht="12.75" customHeight="1" x14ac:dyDescent="0.2">
      <c r="A60" s="13"/>
      <c r="B60" s="23" t="s">
        <v>25</v>
      </c>
      <c r="C60" s="24" t="s">
        <v>26</v>
      </c>
      <c r="D60" s="25">
        <v>2000000</v>
      </c>
      <c r="E60" s="25">
        <v>0</v>
      </c>
      <c r="F60" s="25">
        <f t="shared" si="15"/>
        <v>2000000</v>
      </c>
      <c r="G60" s="14">
        <v>0</v>
      </c>
      <c r="H60" s="25">
        <v>0</v>
      </c>
      <c r="I60" s="25">
        <f t="shared" si="16"/>
        <v>2000000</v>
      </c>
    </row>
    <row r="61" spans="1:11" s="2" customFormat="1" ht="12.75" customHeight="1" x14ac:dyDescent="0.2">
      <c r="A61" s="13"/>
      <c r="B61" s="23" t="s">
        <v>27</v>
      </c>
      <c r="C61" s="24" t="s">
        <v>28</v>
      </c>
      <c r="D61" s="25">
        <v>0</v>
      </c>
      <c r="E61" s="25">
        <v>0</v>
      </c>
      <c r="F61" s="25">
        <f t="shared" si="15"/>
        <v>0</v>
      </c>
      <c r="G61" s="14">
        <v>0</v>
      </c>
      <c r="H61" s="25">
        <v>0</v>
      </c>
      <c r="I61" s="25">
        <f t="shared" si="16"/>
        <v>0</v>
      </c>
    </row>
    <row r="62" spans="1:11" s="2" customFormat="1" ht="25.5" customHeight="1" x14ac:dyDescent="0.2">
      <c r="A62" s="13"/>
      <c r="B62" s="23" t="s">
        <v>29</v>
      </c>
      <c r="C62" s="24" t="s">
        <v>30</v>
      </c>
      <c r="D62" s="25">
        <v>57439646</v>
      </c>
      <c r="E62" s="25">
        <v>21564763</v>
      </c>
      <c r="F62" s="25">
        <f t="shared" si="15"/>
        <v>79004409</v>
      </c>
      <c r="G62" s="14">
        <v>0</v>
      </c>
      <c r="H62" s="25">
        <v>0</v>
      </c>
      <c r="I62" s="25">
        <f t="shared" si="16"/>
        <v>79004409</v>
      </c>
    </row>
    <row r="63" spans="1:11" s="2" customFormat="1" ht="12.75" customHeight="1" x14ac:dyDescent="0.2">
      <c r="A63" s="13"/>
      <c r="B63" s="23" t="s">
        <v>31</v>
      </c>
      <c r="C63" s="24" t="s">
        <v>32</v>
      </c>
      <c r="D63" s="25">
        <v>10922001</v>
      </c>
      <c r="E63" s="25">
        <v>0</v>
      </c>
      <c r="F63" s="25">
        <f t="shared" si="15"/>
        <v>10922001</v>
      </c>
      <c r="G63" s="14">
        <v>0</v>
      </c>
      <c r="H63" s="25">
        <v>0</v>
      </c>
      <c r="I63" s="25">
        <f t="shared" si="16"/>
        <v>10922001</v>
      </c>
    </row>
    <row r="64" spans="1:11" s="2" customFormat="1" ht="4.5" customHeight="1" x14ac:dyDescent="0.2">
      <c r="A64" s="13"/>
      <c r="B64" s="13"/>
      <c r="C64" s="13"/>
      <c r="D64" s="14"/>
      <c r="E64" s="14"/>
      <c r="F64" s="14"/>
      <c r="G64" s="14"/>
      <c r="H64" s="14"/>
      <c r="I64" s="14"/>
    </row>
    <row r="65" spans="1:9" s="2" customFormat="1" ht="12.75" customHeight="1" x14ac:dyDescent="0.2">
      <c r="A65" s="20" t="s">
        <v>33</v>
      </c>
      <c r="B65" s="21" t="s">
        <v>34</v>
      </c>
      <c r="C65" s="21"/>
      <c r="D65" s="22">
        <f>SUM(D67:D73)</f>
        <v>28050030739</v>
      </c>
      <c r="E65" s="22">
        <f t="shared" ref="E65:I65" si="17">SUM(E67:E73)</f>
        <v>-36942622</v>
      </c>
      <c r="F65" s="22">
        <f t="shared" si="17"/>
        <v>28013088117</v>
      </c>
      <c r="G65" s="22">
        <f t="shared" si="17"/>
        <v>5247110571</v>
      </c>
      <c r="H65" s="22">
        <f t="shared" si="17"/>
        <v>5151082628</v>
      </c>
      <c r="I65" s="22">
        <f t="shared" si="17"/>
        <v>22765977546</v>
      </c>
    </row>
    <row r="66" spans="1:9" s="2" customFormat="1" ht="3" customHeight="1" x14ac:dyDescent="0.2">
      <c r="A66" s="13"/>
      <c r="B66" s="13"/>
      <c r="C66" s="13"/>
      <c r="D66" s="14"/>
      <c r="E66" s="14"/>
      <c r="F66" s="14"/>
      <c r="G66" s="14"/>
      <c r="H66" s="14"/>
      <c r="I66" s="14"/>
    </row>
    <row r="67" spans="1:9" s="2" customFormat="1" ht="12.75" customHeight="1" x14ac:dyDescent="0.2">
      <c r="A67" s="13"/>
      <c r="B67" s="23" t="s">
        <v>35</v>
      </c>
      <c r="C67" s="24" t="s">
        <v>36</v>
      </c>
      <c r="D67" s="25">
        <v>6978213</v>
      </c>
      <c r="E67" s="25">
        <v>0</v>
      </c>
      <c r="F67" s="25">
        <f t="shared" ref="F67:F73" si="18">D67+E67</f>
        <v>6978213</v>
      </c>
      <c r="G67" s="14">
        <v>1567810</v>
      </c>
      <c r="H67" s="14">
        <v>1567810</v>
      </c>
      <c r="I67" s="25">
        <f t="shared" ref="I67:I72" si="19">F67-G67</f>
        <v>5410403</v>
      </c>
    </row>
    <row r="68" spans="1:9" s="2" customFormat="1" ht="12.75" customHeight="1" x14ac:dyDescent="0.2">
      <c r="A68" s="13"/>
      <c r="B68" s="23" t="s">
        <v>37</v>
      </c>
      <c r="C68" s="24" t="s">
        <v>38</v>
      </c>
      <c r="D68" s="25">
        <v>1468439654</v>
      </c>
      <c r="E68" s="25">
        <v>-956655</v>
      </c>
      <c r="F68" s="25">
        <f t="shared" si="18"/>
        <v>1467482999</v>
      </c>
      <c r="G68" s="14">
        <v>243102987</v>
      </c>
      <c r="H68" s="14">
        <v>180735138</v>
      </c>
      <c r="I68" s="25">
        <f t="shared" si="19"/>
        <v>1224380012</v>
      </c>
    </row>
    <row r="69" spans="1:9" s="2" customFormat="1" ht="12.75" customHeight="1" x14ac:dyDescent="0.2">
      <c r="A69" s="13"/>
      <c r="B69" s="23" t="s">
        <v>39</v>
      </c>
      <c r="C69" s="24" t="s">
        <v>40</v>
      </c>
      <c r="D69" s="25">
        <v>0</v>
      </c>
      <c r="E69" s="25">
        <v>0</v>
      </c>
      <c r="F69" s="25">
        <f t="shared" si="18"/>
        <v>0</v>
      </c>
      <c r="G69" s="14">
        <v>0</v>
      </c>
      <c r="H69" s="14">
        <v>0</v>
      </c>
      <c r="I69" s="25">
        <f t="shared" si="19"/>
        <v>0</v>
      </c>
    </row>
    <row r="70" spans="1:9" s="2" customFormat="1" ht="25.5" customHeight="1" x14ac:dyDescent="0.2">
      <c r="A70" s="13"/>
      <c r="B70" s="23" t="s">
        <v>41</v>
      </c>
      <c r="C70" s="24" t="s">
        <v>42</v>
      </c>
      <c r="D70" s="25">
        <v>586394403</v>
      </c>
      <c r="E70" s="25">
        <v>3027439</v>
      </c>
      <c r="F70" s="25">
        <f t="shared" si="18"/>
        <v>589421842</v>
      </c>
      <c r="G70" s="14">
        <v>133414151</v>
      </c>
      <c r="H70" s="14">
        <v>132518276</v>
      </c>
      <c r="I70" s="25">
        <f t="shared" si="19"/>
        <v>456007691</v>
      </c>
    </row>
    <row r="71" spans="1:9" s="2" customFormat="1" ht="12.75" customHeight="1" x14ac:dyDescent="0.2">
      <c r="A71" s="13"/>
      <c r="B71" s="23" t="s">
        <v>43</v>
      </c>
      <c r="C71" s="24" t="s">
        <v>44</v>
      </c>
      <c r="D71" s="25">
        <v>25965984221</v>
      </c>
      <c r="E71" s="25">
        <v>-39013406</v>
      </c>
      <c r="F71" s="25">
        <f t="shared" si="18"/>
        <v>25926970815</v>
      </c>
      <c r="G71" s="14">
        <v>4865054251</v>
      </c>
      <c r="H71" s="25">
        <v>4832290032</v>
      </c>
      <c r="I71" s="25">
        <f t="shared" si="19"/>
        <v>21061916564</v>
      </c>
    </row>
    <row r="72" spans="1:9" s="2" customFormat="1" ht="12.75" customHeight="1" x14ac:dyDescent="0.2">
      <c r="A72" s="13"/>
      <c r="B72" s="23" t="s">
        <v>45</v>
      </c>
      <c r="C72" s="24" t="s">
        <v>46</v>
      </c>
      <c r="D72" s="25">
        <v>22234248</v>
      </c>
      <c r="E72" s="25">
        <v>0</v>
      </c>
      <c r="F72" s="25">
        <f t="shared" si="18"/>
        <v>22234248</v>
      </c>
      <c r="G72" s="14">
        <v>3971372</v>
      </c>
      <c r="H72" s="25">
        <v>3971372</v>
      </c>
      <c r="I72" s="25">
        <f t="shared" si="19"/>
        <v>18262876</v>
      </c>
    </row>
    <row r="73" spans="1:9" s="2" customFormat="1" ht="12.75" customHeight="1" x14ac:dyDescent="0.2">
      <c r="A73" s="13"/>
      <c r="B73" s="23" t="s">
        <v>47</v>
      </c>
      <c r="C73" s="24" t="s">
        <v>48</v>
      </c>
      <c r="D73" s="25">
        <v>0</v>
      </c>
      <c r="E73" s="25">
        <v>0</v>
      </c>
      <c r="F73" s="25">
        <f t="shared" si="18"/>
        <v>0</v>
      </c>
      <c r="G73" s="14">
        <v>0</v>
      </c>
      <c r="H73" s="25">
        <v>0</v>
      </c>
      <c r="I73" s="25">
        <v>0</v>
      </c>
    </row>
    <row r="74" spans="1:9" s="2" customFormat="1" ht="4.5" customHeight="1" x14ac:dyDescent="0.2">
      <c r="A74" s="26"/>
      <c r="B74" s="26"/>
      <c r="C74" s="26"/>
      <c r="D74" s="27"/>
      <c r="E74" s="27"/>
      <c r="F74" s="27"/>
      <c r="G74" s="27"/>
      <c r="H74" s="27"/>
      <c r="I74" s="27"/>
    </row>
    <row r="75" spans="1:9" s="2" customFormat="1" ht="12.75" customHeight="1" x14ac:dyDescent="0.2">
      <c r="A75" s="28" t="s">
        <v>49</v>
      </c>
      <c r="B75" s="29" t="s">
        <v>50</v>
      </c>
      <c r="C75" s="29"/>
      <c r="D75" s="30">
        <f>SUM(D77:D85)</f>
        <v>750912696</v>
      </c>
      <c r="E75" s="30">
        <f t="shared" ref="E75:I75" si="20">SUM(E77:E85)</f>
        <v>13350944</v>
      </c>
      <c r="F75" s="30">
        <f t="shared" si="20"/>
        <v>764263640</v>
      </c>
      <c r="G75" s="30">
        <f t="shared" si="20"/>
        <v>0</v>
      </c>
      <c r="H75" s="30">
        <f t="shared" si="20"/>
        <v>0</v>
      </c>
      <c r="I75" s="30">
        <f t="shared" si="20"/>
        <v>764263640</v>
      </c>
    </row>
    <row r="76" spans="1:9" s="2" customFormat="1" ht="3" customHeight="1" x14ac:dyDescent="0.2">
      <c r="D76" s="31"/>
      <c r="E76" s="31"/>
      <c r="F76" s="31"/>
      <c r="G76" s="31"/>
      <c r="H76" s="31"/>
      <c r="I76" s="31"/>
    </row>
    <row r="77" spans="1:9" s="13" customFormat="1" ht="25.5" customHeight="1" x14ac:dyDescent="0.2">
      <c r="B77" s="23" t="s">
        <v>51</v>
      </c>
      <c r="C77" s="24" t="s">
        <v>52</v>
      </c>
      <c r="D77" s="25">
        <v>0</v>
      </c>
      <c r="E77" s="25">
        <v>0</v>
      </c>
      <c r="F77" s="25">
        <f t="shared" ref="F77:F85" si="21">D77+E77</f>
        <v>0</v>
      </c>
      <c r="G77" s="14">
        <v>0</v>
      </c>
      <c r="H77" s="25">
        <v>0</v>
      </c>
      <c r="I77" s="25">
        <f t="shared" ref="I77:I85" si="22">F77-G77</f>
        <v>0</v>
      </c>
    </row>
    <row r="78" spans="1:9" s="13" customFormat="1" ht="12.75" customHeight="1" x14ac:dyDescent="0.2">
      <c r="B78" s="23" t="s">
        <v>53</v>
      </c>
      <c r="C78" s="24" t="s">
        <v>54</v>
      </c>
      <c r="D78" s="25">
        <v>0</v>
      </c>
      <c r="E78" s="25">
        <v>0</v>
      </c>
      <c r="F78" s="25">
        <f t="shared" si="21"/>
        <v>0</v>
      </c>
      <c r="G78" s="14">
        <v>0</v>
      </c>
      <c r="H78" s="25">
        <v>0</v>
      </c>
      <c r="I78" s="25">
        <f t="shared" si="22"/>
        <v>0</v>
      </c>
    </row>
    <row r="79" spans="1:9" s="2" customFormat="1" ht="12.75" customHeight="1" x14ac:dyDescent="0.2">
      <c r="B79" s="32" t="s">
        <v>55</v>
      </c>
      <c r="C79" s="33" t="s">
        <v>56</v>
      </c>
      <c r="D79" s="34">
        <v>385653412</v>
      </c>
      <c r="E79" s="34">
        <v>0</v>
      </c>
      <c r="F79" s="34">
        <f t="shared" si="21"/>
        <v>385653412</v>
      </c>
      <c r="G79" s="31">
        <v>0</v>
      </c>
      <c r="H79" s="34">
        <v>0</v>
      </c>
      <c r="I79" s="34">
        <f t="shared" si="22"/>
        <v>385653412</v>
      </c>
    </row>
    <row r="80" spans="1:9" s="2" customFormat="1" ht="12.75" customHeight="1" x14ac:dyDescent="0.2">
      <c r="B80" s="32" t="s">
        <v>57</v>
      </c>
      <c r="C80" s="33" t="s">
        <v>58</v>
      </c>
      <c r="D80" s="34">
        <v>0</v>
      </c>
      <c r="E80" s="34">
        <v>0</v>
      </c>
      <c r="F80" s="34">
        <f t="shared" si="21"/>
        <v>0</v>
      </c>
      <c r="G80" s="31">
        <v>0</v>
      </c>
      <c r="H80" s="34">
        <v>0</v>
      </c>
      <c r="I80" s="34">
        <f t="shared" si="22"/>
        <v>0</v>
      </c>
    </row>
    <row r="81" spans="1:11" s="2" customFormat="1" ht="12.75" customHeight="1" x14ac:dyDescent="0.2">
      <c r="B81" s="32" t="s">
        <v>59</v>
      </c>
      <c r="C81" s="33" t="s">
        <v>60</v>
      </c>
      <c r="D81" s="34">
        <v>365259284</v>
      </c>
      <c r="E81" s="34">
        <v>13350944</v>
      </c>
      <c r="F81" s="34">
        <f t="shared" si="21"/>
        <v>378610228</v>
      </c>
      <c r="G81" s="31">
        <v>0</v>
      </c>
      <c r="H81" s="34">
        <v>0</v>
      </c>
      <c r="I81" s="34">
        <f t="shared" si="22"/>
        <v>378610228</v>
      </c>
    </row>
    <row r="82" spans="1:11" s="2" customFormat="1" ht="12.75" customHeight="1" x14ac:dyDescent="0.2">
      <c r="B82" s="32" t="s">
        <v>61</v>
      </c>
      <c r="C82" s="33" t="s">
        <v>62</v>
      </c>
      <c r="D82" s="34">
        <v>0</v>
      </c>
      <c r="E82" s="34">
        <v>0</v>
      </c>
      <c r="F82" s="34">
        <f t="shared" si="21"/>
        <v>0</v>
      </c>
      <c r="G82" s="31">
        <v>0</v>
      </c>
      <c r="H82" s="34">
        <v>0</v>
      </c>
      <c r="I82" s="34">
        <f t="shared" si="22"/>
        <v>0</v>
      </c>
    </row>
    <row r="83" spans="1:11" s="2" customFormat="1" ht="12.75" customHeight="1" x14ac:dyDescent="0.2">
      <c r="B83" s="32" t="s">
        <v>63</v>
      </c>
      <c r="C83" s="33" t="s">
        <v>64</v>
      </c>
      <c r="D83" s="34">
        <v>0</v>
      </c>
      <c r="E83" s="34">
        <v>0</v>
      </c>
      <c r="F83" s="34">
        <f t="shared" si="21"/>
        <v>0</v>
      </c>
      <c r="G83" s="31">
        <v>0</v>
      </c>
      <c r="H83" s="34">
        <v>0</v>
      </c>
      <c r="I83" s="34">
        <f t="shared" si="22"/>
        <v>0</v>
      </c>
    </row>
    <row r="84" spans="1:11" s="2" customFormat="1" ht="12.75" customHeight="1" x14ac:dyDescent="0.2">
      <c r="B84" s="32" t="s">
        <v>65</v>
      </c>
      <c r="C84" s="33" t="s">
        <v>66</v>
      </c>
      <c r="D84" s="34">
        <v>0</v>
      </c>
      <c r="E84" s="34">
        <v>0</v>
      </c>
      <c r="F84" s="34">
        <f t="shared" si="21"/>
        <v>0</v>
      </c>
      <c r="G84" s="31">
        <v>0</v>
      </c>
      <c r="H84" s="34">
        <v>0</v>
      </c>
      <c r="I84" s="34">
        <f t="shared" si="22"/>
        <v>0</v>
      </c>
    </row>
    <row r="85" spans="1:11" s="2" customFormat="1" ht="12.75" customHeight="1" x14ac:dyDescent="0.2">
      <c r="B85" s="32" t="s">
        <v>67</v>
      </c>
      <c r="C85" s="33" t="s">
        <v>68</v>
      </c>
      <c r="D85" s="34">
        <v>0</v>
      </c>
      <c r="E85" s="34">
        <v>0</v>
      </c>
      <c r="F85" s="34">
        <f t="shared" si="21"/>
        <v>0</v>
      </c>
      <c r="G85" s="31">
        <v>0</v>
      </c>
      <c r="H85" s="34">
        <v>0</v>
      </c>
      <c r="I85" s="34">
        <f t="shared" si="22"/>
        <v>0</v>
      </c>
    </row>
    <row r="86" spans="1:11" s="2" customFormat="1" ht="4.5" customHeight="1" x14ac:dyDescent="0.2">
      <c r="D86" s="31"/>
      <c r="E86" s="31"/>
      <c r="F86" s="31"/>
      <c r="G86" s="31"/>
      <c r="H86" s="31"/>
      <c r="I86" s="31"/>
    </row>
    <row r="87" spans="1:11" s="2" customFormat="1" ht="12.75" customHeight="1" x14ac:dyDescent="0.2">
      <c r="A87" s="28" t="s">
        <v>69</v>
      </c>
      <c r="B87" s="29" t="s">
        <v>70</v>
      </c>
      <c r="C87" s="29"/>
      <c r="D87" s="30">
        <f>SUM(D89:D92)</f>
        <v>22137593819</v>
      </c>
      <c r="E87" s="30">
        <f t="shared" ref="E87:I87" si="23">SUM(E89:E92)</f>
        <v>864100573</v>
      </c>
      <c r="F87" s="30">
        <f t="shared" si="23"/>
        <v>23001694392</v>
      </c>
      <c r="G87" s="30">
        <f t="shared" si="23"/>
        <v>6547072227</v>
      </c>
      <c r="H87" s="30">
        <f t="shared" si="23"/>
        <v>6541795740</v>
      </c>
      <c r="I87" s="30">
        <f t="shared" si="23"/>
        <v>16454622165</v>
      </c>
    </row>
    <row r="88" spans="1:11" s="2" customFormat="1" ht="3" customHeight="1" x14ac:dyDescent="0.2">
      <c r="D88" s="31"/>
      <c r="E88" s="31"/>
      <c r="F88" s="31"/>
      <c r="G88" s="31"/>
      <c r="H88" s="31"/>
      <c r="I88" s="31"/>
    </row>
    <row r="89" spans="1:11" s="2" customFormat="1" ht="25.5" customHeight="1" x14ac:dyDescent="0.2">
      <c r="B89" s="32" t="s">
        <v>71</v>
      </c>
      <c r="C89" s="33" t="s">
        <v>72</v>
      </c>
      <c r="D89" s="34">
        <v>1399273659</v>
      </c>
      <c r="E89" s="34">
        <v>0</v>
      </c>
      <c r="F89" s="34">
        <f t="shared" ref="F89:F92" si="24">D89+E89</f>
        <v>1399273659</v>
      </c>
      <c r="G89" s="31">
        <v>323212197</v>
      </c>
      <c r="H89" s="34">
        <v>323212197</v>
      </c>
      <c r="I89" s="34">
        <f t="shared" ref="I89:I92" si="25">F89-G89</f>
        <v>1076061462</v>
      </c>
    </row>
    <row r="90" spans="1:11" s="2" customFormat="1" ht="37.5" customHeight="1" x14ac:dyDescent="0.2">
      <c r="B90" s="32" t="s">
        <v>73</v>
      </c>
      <c r="C90" s="33" t="s">
        <v>74</v>
      </c>
      <c r="D90" s="34">
        <v>20738320160</v>
      </c>
      <c r="E90" s="34">
        <v>864100573</v>
      </c>
      <c r="F90" s="34">
        <f t="shared" si="24"/>
        <v>21602420733</v>
      </c>
      <c r="G90" s="31">
        <v>6223860030</v>
      </c>
      <c r="H90" s="34">
        <v>6218583543</v>
      </c>
      <c r="I90" s="34">
        <f t="shared" si="25"/>
        <v>15378560703</v>
      </c>
    </row>
    <row r="91" spans="1:11" s="2" customFormat="1" ht="12.75" customHeight="1" x14ac:dyDescent="0.2">
      <c r="B91" s="32" t="s">
        <v>75</v>
      </c>
      <c r="C91" s="33" t="s">
        <v>76</v>
      </c>
      <c r="D91" s="34">
        <v>0</v>
      </c>
      <c r="E91" s="34">
        <v>0</v>
      </c>
      <c r="F91" s="34">
        <f t="shared" si="24"/>
        <v>0</v>
      </c>
      <c r="G91" s="31">
        <v>0</v>
      </c>
      <c r="H91" s="34">
        <v>0</v>
      </c>
      <c r="I91" s="34">
        <f t="shared" si="25"/>
        <v>0</v>
      </c>
    </row>
    <row r="92" spans="1:11" s="2" customFormat="1" ht="12.75" customHeight="1" x14ac:dyDescent="0.2">
      <c r="B92" s="32" t="s">
        <v>77</v>
      </c>
      <c r="C92" s="33" t="s">
        <v>78</v>
      </c>
      <c r="D92" s="34">
        <v>0</v>
      </c>
      <c r="E92" s="34">
        <v>0</v>
      </c>
      <c r="F92" s="34">
        <f t="shared" si="24"/>
        <v>0</v>
      </c>
      <c r="G92" s="31">
        <v>0</v>
      </c>
      <c r="H92" s="34">
        <v>0</v>
      </c>
      <c r="I92" s="34">
        <f t="shared" si="25"/>
        <v>0</v>
      </c>
    </row>
    <row r="93" spans="1:11" s="2" customFormat="1" ht="2.25" customHeight="1" thickBot="1" x14ac:dyDescent="0.25">
      <c r="D93" s="31"/>
      <c r="E93" s="31"/>
      <c r="F93" s="31"/>
      <c r="G93" s="31"/>
      <c r="H93" s="31"/>
      <c r="I93" s="31"/>
    </row>
    <row r="94" spans="1:11" s="2" customFormat="1" ht="3" customHeight="1" x14ac:dyDescent="0.2">
      <c r="A94" s="35"/>
      <c r="B94" s="35"/>
      <c r="C94" s="35"/>
      <c r="D94" s="36"/>
      <c r="E94" s="36"/>
      <c r="F94" s="36"/>
      <c r="G94" s="36"/>
      <c r="H94" s="36"/>
      <c r="I94" s="36"/>
    </row>
    <row r="95" spans="1:11" s="19" customFormat="1" ht="15.95" customHeight="1" x14ac:dyDescent="0.2">
      <c r="A95" s="37" t="s">
        <v>80</v>
      </c>
      <c r="B95" s="37"/>
      <c r="C95" s="37"/>
      <c r="D95" s="38">
        <f t="shared" ref="D95:I95" si="26">SUM(D10,D52)</f>
        <v>92712553167</v>
      </c>
      <c r="E95" s="38">
        <f t="shared" si="26"/>
        <v>5972952886</v>
      </c>
      <c r="F95" s="38">
        <f t="shared" si="26"/>
        <v>98685506053</v>
      </c>
      <c r="G95" s="38">
        <f t="shared" si="26"/>
        <v>20616626197</v>
      </c>
      <c r="H95" s="38">
        <f t="shared" si="26"/>
        <v>20074393301</v>
      </c>
      <c r="I95" s="38">
        <f t="shared" si="26"/>
        <v>78068879856</v>
      </c>
      <c r="J95" s="17"/>
      <c r="K95" s="18"/>
    </row>
    <row r="96" spans="1:11" s="2" customFormat="1" ht="12.75" customHeight="1" x14ac:dyDescent="0.2">
      <c r="A96" s="39" t="s">
        <v>81</v>
      </c>
      <c r="B96" s="39"/>
      <c r="C96" s="39"/>
      <c r="D96" s="31"/>
      <c r="E96" s="31"/>
      <c r="F96" s="31"/>
      <c r="G96" s="31"/>
      <c r="H96" s="31"/>
      <c r="I96" s="31"/>
    </row>
    <row r="97" spans="3:9" s="40" customFormat="1" ht="12.75" customHeight="1" x14ac:dyDescent="0.2">
      <c r="D97" s="41"/>
      <c r="E97" s="41"/>
      <c r="F97" s="41"/>
      <c r="G97" s="41"/>
      <c r="H97" s="41"/>
      <c r="I97" s="41"/>
    </row>
    <row r="99" spans="3:9" x14ac:dyDescent="0.2">
      <c r="C99" s="42"/>
      <c r="D99" s="34"/>
      <c r="E99" s="34"/>
      <c r="F99" s="34"/>
      <c r="G99" s="34"/>
      <c r="H99" s="34"/>
    </row>
    <row r="100" spans="3:9" x14ac:dyDescent="0.2">
      <c r="C100" s="42"/>
      <c r="D100" s="44"/>
      <c r="E100" s="44"/>
      <c r="F100" s="44"/>
      <c r="G100" s="44"/>
      <c r="H100" s="44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2024-05-27T20:48:35Z</dcterms:created>
  <dcterms:modified xsi:type="dcterms:W3CDTF">2024-05-27T20:48:36Z</dcterms:modified>
</cp:coreProperties>
</file>