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B2939FD1-6BE7-42FE-AEF8-28FC7D58F539}" xr6:coauthVersionLast="40" xr6:coauthVersionMax="40" xr10:uidLastSave="{00000000-0000-0000-0000-000000000000}"/>
  <bookViews>
    <workbookView xWindow="0" yWindow="0" windowWidth="25200" windowHeight="11775" xr2:uid="{BB1F68CD-612E-4DBC-B871-0C9B18F160AF}"/>
  </bookViews>
  <sheets>
    <sheet name="33 LDF-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7" i="1" l="1"/>
  <c r="D147" i="1"/>
  <c r="G143" i="1"/>
  <c r="H142" i="1"/>
  <c r="H141" i="1" s="1"/>
  <c r="D142" i="1"/>
  <c r="F139" i="1"/>
  <c r="G138" i="1"/>
  <c r="F134" i="1"/>
  <c r="F133" i="1" s="1"/>
  <c r="F106" i="1"/>
  <c r="I106" i="1" s="1"/>
  <c r="I105" i="1"/>
  <c r="F105" i="1"/>
  <c r="F104" i="1"/>
  <c r="I104" i="1" s="1"/>
  <c r="I103" i="1"/>
  <c r="F103" i="1"/>
  <c r="F102" i="1"/>
  <c r="I102" i="1" s="1"/>
  <c r="I101" i="1"/>
  <c r="F101" i="1"/>
  <c r="H100" i="1"/>
  <c r="G100" i="1"/>
  <c r="G147" i="1" s="1"/>
  <c r="F100" i="1"/>
  <c r="F147" i="1" s="1"/>
  <c r="E100" i="1"/>
  <c r="E147" i="1" s="1"/>
  <c r="D100" i="1"/>
  <c r="I99" i="1"/>
  <c r="F99" i="1"/>
  <c r="F98" i="1"/>
  <c r="I98" i="1" s="1"/>
  <c r="I97" i="1"/>
  <c r="H97" i="1"/>
  <c r="H143" i="1" s="1"/>
  <c r="G97" i="1"/>
  <c r="F97" i="1"/>
  <c r="F143" i="1" s="1"/>
  <c r="E97" i="1"/>
  <c r="E143" i="1" s="1"/>
  <c r="D97" i="1"/>
  <c r="D143" i="1" s="1"/>
  <c r="F96" i="1"/>
  <c r="I96" i="1" s="1"/>
  <c r="I95" i="1"/>
  <c r="F95" i="1"/>
  <c r="H94" i="1"/>
  <c r="H139" i="1" s="1"/>
  <c r="G94" i="1"/>
  <c r="G139" i="1" s="1"/>
  <c r="F94" i="1"/>
  <c r="I94" i="1" s="1"/>
  <c r="E94" i="1"/>
  <c r="E139" i="1" s="1"/>
  <c r="D94" i="1"/>
  <c r="D139" i="1" s="1"/>
  <c r="I93" i="1"/>
  <c r="F93" i="1"/>
  <c r="F92" i="1"/>
  <c r="I92" i="1" s="1"/>
  <c r="I91" i="1"/>
  <c r="F91" i="1"/>
  <c r="F90" i="1"/>
  <c r="I90" i="1" s="1"/>
  <c r="I89" i="1"/>
  <c r="F89" i="1"/>
  <c r="F88" i="1"/>
  <c r="I88" i="1" s="1"/>
  <c r="I86" i="1"/>
  <c r="F86" i="1"/>
  <c r="F85" i="1"/>
  <c r="I85" i="1" s="1"/>
  <c r="I84" i="1"/>
  <c r="F84" i="1"/>
  <c r="F83" i="1"/>
  <c r="I83" i="1" s="1"/>
  <c r="I82" i="1"/>
  <c r="F82" i="1"/>
  <c r="F81" i="1"/>
  <c r="I81" i="1" s="1"/>
  <c r="I80" i="1"/>
  <c r="F80" i="1"/>
  <c r="F79" i="1"/>
  <c r="I79" i="1" s="1"/>
  <c r="I78" i="1"/>
  <c r="F78" i="1"/>
  <c r="F77" i="1"/>
  <c r="I77" i="1" s="1"/>
  <c r="I76" i="1"/>
  <c r="F76" i="1"/>
  <c r="F75" i="1"/>
  <c r="I75" i="1" s="1"/>
  <c r="I74" i="1"/>
  <c r="F74" i="1"/>
  <c r="F73" i="1"/>
  <c r="I73" i="1" s="1"/>
  <c r="I72" i="1"/>
  <c r="F72" i="1"/>
  <c r="F71" i="1"/>
  <c r="I71" i="1" s="1"/>
  <c r="I70" i="1"/>
  <c r="F70" i="1"/>
  <c r="F69" i="1"/>
  <c r="I69" i="1" s="1"/>
  <c r="I68" i="1"/>
  <c r="F68" i="1"/>
  <c r="F67" i="1"/>
  <c r="I67" i="1" s="1"/>
  <c r="I66" i="1"/>
  <c r="F66" i="1"/>
  <c r="F65" i="1"/>
  <c r="I65" i="1" s="1"/>
  <c r="I64" i="1"/>
  <c r="F64" i="1"/>
  <c r="F63" i="1"/>
  <c r="I63" i="1" s="1"/>
  <c r="I62" i="1"/>
  <c r="F62" i="1"/>
  <c r="F61" i="1"/>
  <c r="I61" i="1" s="1"/>
  <c r="H60" i="1"/>
  <c r="H135" i="1" s="1"/>
  <c r="H151" i="1" s="1"/>
  <c r="G60" i="1"/>
  <c r="G135" i="1" s="1"/>
  <c r="F60" i="1"/>
  <c r="F135" i="1" s="1"/>
  <c r="E60" i="1"/>
  <c r="E135" i="1" s="1"/>
  <c r="E151" i="1" s="1"/>
  <c r="D60" i="1"/>
  <c r="D135" i="1" s="1"/>
  <c r="D151" i="1" s="1"/>
  <c r="H59" i="1"/>
  <c r="G59" i="1"/>
  <c r="G109" i="1" s="1"/>
  <c r="F59" i="1"/>
  <c r="D59" i="1"/>
  <c r="D109" i="1" s="1"/>
  <c r="I57" i="1"/>
  <c r="F57" i="1"/>
  <c r="F56" i="1"/>
  <c r="I56" i="1" s="1"/>
  <c r="I55" i="1"/>
  <c r="F55" i="1"/>
  <c r="F54" i="1"/>
  <c r="I54" i="1" s="1"/>
  <c r="I53" i="1"/>
  <c r="F53" i="1"/>
  <c r="F52" i="1"/>
  <c r="I52" i="1" s="1"/>
  <c r="I51" i="1"/>
  <c r="H51" i="1"/>
  <c r="H146" i="1" s="1"/>
  <c r="H145" i="1" s="1"/>
  <c r="G51" i="1"/>
  <c r="G146" i="1" s="1"/>
  <c r="G145" i="1" s="1"/>
  <c r="F51" i="1"/>
  <c r="F146" i="1" s="1"/>
  <c r="E51" i="1"/>
  <c r="E146" i="1" s="1"/>
  <c r="E145" i="1" s="1"/>
  <c r="D51" i="1"/>
  <c r="D146" i="1" s="1"/>
  <c r="D145" i="1" s="1"/>
  <c r="F50" i="1"/>
  <c r="F48" i="1" s="1"/>
  <c r="I49" i="1"/>
  <c r="F49" i="1"/>
  <c r="H48" i="1"/>
  <c r="G48" i="1"/>
  <c r="G142" i="1" s="1"/>
  <c r="G141" i="1" s="1"/>
  <c r="E48" i="1"/>
  <c r="E142" i="1" s="1"/>
  <c r="E141" i="1" s="1"/>
  <c r="D48" i="1"/>
  <c r="I47" i="1"/>
  <c r="F47" i="1"/>
  <c r="F46" i="1"/>
  <c r="I46" i="1" s="1"/>
  <c r="I45" i="1"/>
  <c r="H45" i="1"/>
  <c r="H138" i="1" s="1"/>
  <c r="H137" i="1" s="1"/>
  <c r="G45" i="1"/>
  <c r="F45" i="1"/>
  <c r="F138" i="1" s="1"/>
  <c r="F137" i="1" s="1"/>
  <c r="E45" i="1"/>
  <c r="E138" i="1" s="1"/>
  <c r="E137" i="1" s="1"/>
  <c r="D45" i="1"/>
  <c r="D138" i="1" s="1"/>
  <c r="D137" i="1" s="1"/>
  <c r="F44" i="1"/>
  <c r="I44" i="1" s="1"/>
  <c r="I43" i="1"/>
  <c r="F43" i="1"/>
  <c r="F42" i="1"/>
  <c r="I42" i="1" s="1"/>
  <c r="I41" i="1"/>
  <c r="F41" i="1"/>
  <c r="F40" i="1"/>
  <c r="I40" i="1" s="1"/>
  <c r="I39" i="1"/>
  <c r="F39" i="1"/>
  <c r="F38" i="1"/>
  <c r="I38" i="1" s="1"/>
  <c r="I37" i="1"/>
  <c r="F37" i="1"/>
  <c r="F36" i="1"/>
  <c r="I36" i="1" s="1"/>
  <c r="I35" i="1"/>
  <c r="F35" i="1"/>
  <c r="F34" i="1"/>
  <c r="I34" i="1" s="1"/>
  <c r="I33" i="1"/>
  <c r="F33" i="1"/>
  <c r="F32" i="1"/>
  <c r="I32" i="1" s="1"/>
  <c r="I31" i="1"/>
  <c r="F31" i="1"/>
  <c r="F30" i="1"/>
  <c r="I30" i="1" s="1"/>
  <c r="I29" i="1"/>
  <c r="F29" i="1"/>
  <c r="F28" i="1"/>
  <c r="I28" i="1" s="1"/>
  <c r="I27" i="1"/>
  <c r="F27" i="1"/>
  <c r="F26" i="1"/>
  <c r="I26" i="1" s="1"/>
  <c r="I25" i="1"/>
  <c r="F25" i="1"/>
  <c r="F24" i="1"/>
  <c r="I24" i="1" s="1"/>
  <c r="I23" i="1"/>
  <c r="F23" i="1"/>
  <c r="F22" i="1"/>
  <c r="I22" i="1" s="1"/>
  <c r="I21" i="1"/>
  <c r="F21" i="1"/>
  <c r="F20" i="1"/>
  <c r="I20" i="1" s="1"/>
  <c r="I19" i="1"/>
  <c r="F19" i="1"/>
  <c r="F18" i="1"/>
  <c r="I18" i="1" s="1"/>
  <c r="I17" i="1"/>
  <c r="F17" i="1"/>
  <c r="F16" i="1"/>
  <c r="I16" i="1" s="1"/>
  <c r="I15" i="1"/>
  <c r="F15" i="1"/>
  <c r="F14" i="1"/>
  <c r="I14" i="1" s="1"/>
  <c r="I13" i="1"/>
  <c r="F13" i="1"/>
  <c r="F12" i="1"/>
  <c r="I12" i="1" s="1"/>
  <c r="I11" i="1" s="1"/>
  <c r="H11" i="1"/>
  <c r="H134" i="1" s="1"/>
  <c r="G11" i="1"/>
  <c r="G134" i="1" s="1"/>
  <c r="F11" i="1"/>
  <c r="E11" i="1"/>
  <c r="E134" i="1" s="1"/>
  <c r="D11" i="1"/>
  <c r="D134" i="1" s="1"/>
  <c r="G10" i="1"/>
  <c r="D10" i="1"/>
  <c r="E150" i="1" l="1"/>
  <c r="E149" i="1" s="1"/>
  <c r="E133" i="1"/>
  <c r="I60" i="1"/>
  <c r="I59" i="1" s="1"/>
  <c r="G137" i="1"/>
  <c r="G133" i="1"/>
  <c r="G150" i="1"/>
  <c r="G149" i="1" s="1"/>
  <c r="F151" i="1"/>
  <c r="F10" i="1"/>
  <c r="F109" i="1" s="1"/>
  <c r="I109" i="1" s="1"/>
  <c r="F142" i="1"/>
  <c r="F141" i="1" s="1"/>
  <c r="I48" i="1"/>
  <c r="I10" i="1" s="1"/>
  <c r="D150" i="1"/>
  <c r="D149" i="1" s="1"/>
  <c r="D133" i="1"/>
  <c r="H150" i="1"/>
  <c r="H149" i="1" s="1"/>
  <c r="H133" i="1"/>
  <c r="F145" i="1"/>
  <c r="H109" i="1"/>
  <c r="G151" i="1"/>
  <c r="D141" i="1"/>
  <c r="H10" i="1"/>
  <c r="F150" i="1"/>
  <c r="F149" i="1" s="1"/>
  <c r="E10" i="1"/>
  <c r="I50" i="1"/>
  <c r="E59" i="1"/>
  <c r="I100" i="1"/>
  <c r="E109" i="1" l="1"/>
</calcChain>
</file>

<file path=xl/sharedStrings.xml><?xml version="1.0" encoding="utf-8"?>
<sst xmlns="http://schemas.openxmlformats.org/spreadsheetml/2006/main" count="132" uniqueCount="72">
  <si>
    <t>GOBIERNO CONSTITUCIONAL DEL ESTADO DE CHIAPAS</t>
  </si>
  <si>
    <t>GOBIERNO ESTATAL</t>
  </si>
  <si>
    <t>ESTADO ANALÍTICO DEL EJERCICIO DE PRESUPUESTO DE EGRESOS DETALLADO CONSOLIDADO</t>
  </si>
  <si>
    <t>CLASIFICACIÓN ADMINISTRATIVA</t>
  </si>
  <si>
    <t>DEL 1 DE ENERO AL 31 DE MARZO DE 2024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</si>
  <si>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</si>
  <si>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</si>
  <si>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</si>
  <si>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</si>
  <si>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</si>
  <si>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</si>
  <si>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</si>
  <si>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</si>
  <si>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</si>
  <si>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</si>
  <si>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PODER EJECUTIVO</t>
  </si>
  <si>
    <t>Gubernatura</t>
  </si>
  <si>
    <t>Secretaría General de Gobierno</t>
  </si>
  <si>
    <t>Secretaria de Hacienda</t>
  </si>
  <si>
    <t>Secretaría de la Honestidad y Función Pública</t>
  </si>
  <si>
    <t>Secretaría de Igualdad de Género</t>
  </si>
  <si>
    <t>Secretaría de Protección Civil</t>
  </si>
  <si>
    <t>Secretaría de Obras Públicas</t>
  </si>
  <si>
    <t>Secretaría de Medio Ambiente e Historia Natural</t>
  </si>
  <si>
    <t>Secretaría de Economía y del Trabajo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</si>
  <si>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</si>
  <si>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</si>
  <si>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</si>
  <si>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</si>
  <si>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Seguridad y Protección Ciudadana</t>
  </si>
  <si>
    <t>Secretaría de Movilidad y Transporte</t>
  </si>
  <si>
    <t>Comisión Estatal de Búsqueda de Personas</t>
  </si>
  <si>
    <t>Oficialía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</si>
  <si>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</si>
  <si>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</si>
  <si>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</si>
  <si>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</si>
  <si>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</si>
  <si>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</si>
  <si>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Educación Estatal</t>
  </si>
  <si>
    <t>Educación Federalizada</t>
  </si>
  <si>
    <t>Instituto de Formación Policial</t>
  </si>
  <si>
    <t>Instituto de Evaluación, Profesionalización y Promoción Docente de Chiapas</t>
  </si>
  <si>
    <t>Organismos Subsidiados</t>
  </si>
  <si>
    <t>Ayudas a la Ciudadanía</t>
  </si>
  <si>
    <t>Deuda Pública</t>
  </si>
  <si>
    <t xml:space="preserve">Obligaciones </t>
  </si>
  <si>
    <t>Municipios</t>
  </si>
  <si>
    <t>Provisiones Salariales y Económicas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</si>
  <si>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</si>
  <si>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</si>
  <si>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</si>
  <si>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</si>
  <si>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</si>
  <si>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</si>
  <si>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</si>
  <si>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</si>
  <si>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</si>
  <si>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</si>
  <si>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</si>
  <si>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</si>
  <si>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</si>
  <si>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</si>
  <si>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</si>
  <si>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</si>
  <si>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Poder Ejecutivo</t>
  </si>
  <si>
    <t>No Etiquetado</t>
  </si>
  <si>
    <t>Etiquetado</t>
  </si>
  <si>
    <t>Poder Legislativo</t>
  </si>
  <si>
    <t>Poder Judicial</t>
  </si>
  <si>
    <t>Órganos Autónomos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</si>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</sst>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2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i/>
      <sz val="9"/>
      <color theme="0"/>
      <name val="Arial"/>
      <family val="2"/>
    </font>
    <font>
      <b/>
      <i/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7" fillId="0" borderId="0"/>
    <xf numFmtId="0" fontId="7" fillId="0" borderId="0"/>
  </cellStyleXfs>
  <cellXfs count="71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4" fillId="0" borderId="0" xfId="1" applyFont="1"/>
    <xf numFmtId="0" fontId="5" fillId="2" borderId="0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164" fontId="6" fillId="3" borderId="2" xfId="0" applyNumberFormat="1" applyFont="1" applyFill="1" applyBorder="1" applyAlignment="1">
      <alignment horizontal="center" vertical="top" wrapText="1" readingOrder="1"/>
    </xf>
    <xf numFmtId="164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164" fontId="6" fillId="3" borderId="5" xfId="0" applyNumberFormat="1" applyFont="1" applyFill="1" applyBorder="1" applyAlignment="1">
      <alignment horizontal="center" vertical="center" wrapText="1" readingOrder="1"/>
    </xf>
    <xf numFmtId="164" fontId="6" fillId="3" borderId="5" xfId="2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 readingOrder="1"/>
    </xf>
    <xf numFmtId="0" fontId="4" fillId="0" borderId="0" xfId="3" applyFont="1" applyBorder="1" applyAlignment="1">
      <alignment horizontal="center" vertical="top"/>
    </xf>
    <xf numFmtId="0" fontId="4" fillId="0" borderId="0" xfId="3" applyFont="1" applyBorder="1" applyAlignment="1">
      <alignment horizontal="justify" vertical="top"/>
    </xf>
    <xf numFmtId="164" fontId="8" fillId="0" borderId="0" xfId="0" applyNumberFormat="1" applyFont="1" applyBorder="1" applyAlignment="1">
      <alignment horizontal="right" vertical="top"/>
    </xf>
    <xf numFmtId="0" fontId="9" fillId="4" borderId="7" xfId="0" applyFont="1" applyFill="1" applyBorder="1" applyAlignment="1">
      <alignment horizontal="justify" vertical="center"/>
    </xf>
    <xf numFmtId="164" fontId="9" fillId="4" borderId="7" xfId="0" applyNumberFormat="1" applyFont="1" applyFill="1" applyBorder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0" fillId="5" borderId="0" xfId="1" applyFont="1" applyFill="1" applyBorder="1" applyAlignment="1">
      <alignment horizontal="center"/>
    </xf>
    <xf numFmtId="164" fontId="9" fillId="5" borderId="0" xfId="0" applyNumberFormat="1" applyFont="1" applyFill="1" applyBorder="1" applyAlignment="1">
      <alignment horizontal="right" vertical="top"/>
    </xf>
    <xf numFmtId="164" fontId="10" fillId="0" borderId="0" xfId="1" applyNumberFormat="1" applyFont="1"/>
    <xf numFmtId="164" fontId="8" fillId="0" borderId="0" xfId="0" applyNumberFormat="1" applyFont="1" applyAlignment="1">
      <alignment horizontal="right" vertical="top"/>
    </xf>
    <xf numFmtId="0" fontId="10" fillId="0" borderId="0" xfId="1" applyFont="1"/>
    <xf numFmtId="164" fontId="4" fillId="0" borderId="0" xfId="1" applyNumberFormat="1" applyFont="1"/>
    <xf numFmtId="0" fontId="4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11" fillId="0" borderId="8" xfId="1" applyFont="1" applyBorder="1"/>
    <xf numFmtId="164" fontId="4" fillId="0" borderId="8" xfId="1" applyNumberFormat="1" applyFont="1" applyBorder="1"/>
    <xf numFmtId="164" fontId="7" fillId="0" borderId="8" xfId="3" applyNumberFormat="1" applyBorder="1" applyAlignment="1">
      <alignment horizontal="right"/>
    </xf>
    <xf numFmtId="0" fontId="10" fillId="5" borderId="0" xfId="1" applyFont="1" applyFill="1" applyAlignment="1">
      <alignment horizontal="center"/>
    </xf>
    <xf numFmtId="164" fontId="9" fillId="5" borderId="0" xfId="0" applyNumberFormat="1" applyFont="1" applyFill="1" applyAlignment="1">
      <alignment horizontal="right" vertical="top"/>
    </xf>
    <xf numFmtId="0" fontId="4" fillId="0" borderId="0" xfId="3" applyFont="1" applyAlignment="1">
      <alignment horizontal="center" vertical="top"/>
    </xf>
    <xf numFmtId="0" fontId="4" fillId="0" borderId="0" xfId="3" applyFont="1" applyAlignment="1">
      <alignment horizontal="justify" vertical="top"/>
    </xf>
    <xf numFmtId="0" fontId="4" fillId="0" borderId="0" xfId="1" applyFont="1" applyBorder="1"/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center"/>
    </xf>
    <xf numFmtId="0" fontId="4" fillId="0" borderId="9" xfId="3" applyFont="1" applyBorder="1" applyAlignment="1">
      <alignment horizontal="center"/>
    </xf>
    <xf numFmtId="0" fontId="4" fillId="0" borderId="9" xfId="3" applyFont="1" applyBorder="1" applyAlignment="1">
      <alignment horizontal="justify" vertical="top"/>
    </xf>
    <xf numFmtId="164" fontId="8" fillId="0" borderId="9" xfId="0" applyNumberFormat="1" applyFont="1" applyBorder="1" applyAlignment="1">
      <alignment horizontal="right" vertical="top"/>
    </xf>
    <xf numFmtId="0" fontId="9" fillId="3" borderId="8" xfId="0" applyFont="1" applyFill="1" applyBorder="1" applyAlignment="1">
      <alignment horizontal="justify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left" vertical="top" wrapText="1"/>
    </xf>
    <xf numFmtId="0" fontId="4" fillId="0" borderId="0" xfId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4" fillId="0" borderId="0" xfId="1" applyFont="1" applyAlignment="1">
      <alignment horizontal="center"/>
    </xf>
    <xf numFmtId="164" fontId="14" fillId="0" borderId="0" xfId="1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/>
    <xf numFmtId="164" fontId="11" fillId="0" borderId="0" xfId="1" applyNumberFormat="1" applyFont="1"/>
    <xf numFmtId="0" fontId="16" fillId="0" borderId="0" xfId="0" applyFont="1"/>
    <xf numFmtId="0" fontId="14" fillId="0" borderId="0" xfId="1" applyFont="1"/>
    <xf numFmtId="164" fontId="14" fillId="0" borderId="0" xfId="1" applyNumberFormat="1" applyFont="1"/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164" fontId="17" fillId="0" borderId="0" xfId="1" applyNumberFormat="1" applyFont="1"/>
    <xf numFmtId="0" fontId="18" fillId="0" borderId="0" xfId="0" applyFont="1"/>
    <xf numFmtId="0" fontId="14" fillId="0" borderId="0" xfId="3" applyFont="1" applyAlignment="1">
      <alignment horizontal="left"/>
    </xf>
    <xf numFmtId="0" fontId="19" fillId="0" borderId="0" xfId="1" applyFont="1" applyAlignment="1">
      <alignment horizontal="center"/>
    </xf>
    <xf numFmtId="164" fontId="20" fillId="0" borderId="0" xfId="1" applyNumberFormat="1" applyFont="1"/>
    <xf numFmtId="0" fontId="19" fillId="0" borderId="0" xfId="1" applyFont="1"/>
    <xf numFmtId="0" fontId="21" fillId="0" borderId="0" xfId="0" applyFont="1"/>
    <xf numFmtId="0" fontId="22" fillId="0" borderId="0" xfId="1" applyFont="1"/>
    <xf numFmtId="164" fontId="22" fillId="0" borderId="0" xfId="1" applyNumberFormat="1" applyFont="1"/>
    <xf numFmtId="4" fontId="23" fillId="0" borderId="0" xfId="1" applyNumberFormat="1" applyFont="1"/>
    <xf numFmtId="4" fontId="24" fillId="0" borderId="0" xfId="1" applyNumberFormat="1" applyFont="1"/>
  </cellXfs>
  <cellStyles count="5">
    <cellStyle name="Normal" xfId="0" builtinId="0"/>
    <cellStyle name="Normal 12 3 2 2" xfId="1" xr:uid="{CD6DE390-1F45-4397-B2AB-D7E73C6EEBFC}"/>
    <cellStyle name="Normal 18" xfId="2" xr:uid="{1F4C3D79-4607-4BF2-8B71-709B8B2CF193}"/>
    <cellStyle name="Normal 2 2" xfId="4" xr:uid="{20E88902-FB5A-4497-A99C-640921C848DD}"/>
    <cellStyle name="Normal 3_1. Ingreso Público" xfId="3" xr:uid="{7DB6BD89-AEB6-4673-A176-6977A96524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DBB8F7F-AA9D-46A5-ABA4-7B90D591AD10}"/>
            </a:ext>
          </a:extLst>
        </xdr:cNvPr>
        <xdr:cNvSpPr txBox="1"/>
      </xdr:nvSpPr>
      <xdr:spPr>
        <a:xfrm>
          <a:off x="7905750" y="6572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C8629-F234-4B73-9FD6-EC69575664DC}">
  <dimension ref="A1:L168"/>
  <sheetViews>
    <sheetView showGridLines="0" tabSelected="1" topLeftCell="A91" zoomScaleNormal="100" workbookViewId="0">
      <selection sqref="A1:I110"/>
    </sheetView>
  </sheetViews>
  <sheetFormatPr baseColWidth="10" defaultRowHeight="12.75" x14ac:dyDescent="0.2"/>
  <cols>
    <col min="1" max="2" width="1.7109375" style="46" customWidth="1"/>
    <col min="3" max="3" width="40.7109375" style="2" customWidth="1"/>
    <col min="4" max="9" width="15.140625" style="26" customWidth="1"/>
    <col min="10" max="10" width="11.42578125" style="2"/>
    <col min="11" max="11" width="20.5703125" customWidth="1"/>
  </cols>
  <sheetData>
    <row r="1" spans="1:11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4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">
      <c r="A9" s="13"/>
      <c r="B9" s="13"/>
      <c r="C9" s="14"/>
      <c r="D9" s="15"/>
      <c r="E9" s="15"/>
      <c r="F9" s="15"/>
      <c r="G9" s="15"/>
      <c r="H9" s="15"/>
      <c r="I9" s="15"/>
    </row>
    <row r="10" spans="1:11" s="20" customFormat="1" ht="15.95" customHeight="1" thickBot="1" x14ac:dyDescent="0.25">
      <c r="A10" s="16" t="s">
        <v>14</v>
      </c>
      <c r="B10" s="16"/>
      <c r="C10" s="16"/>
      <c r="D10" s="17">
        <f t="shared" ref="D10:I10" si="0">SUM(D11,D45,D48,D51)</f>
        <v>41594708709</v>
      </c>
      <c r="E10" s="17">
        <f t="shared" si="0"/>
        <v>5110879228</v>
      </c>
      <c r="F10" s="17">
        <f t="shared" si="0"/>
        <v>46705587937</v>
      </c>
      <c r="G10" s="17">
        <f t="shared" si="0"/>
        <v>8822443399</v>
      </c>
      <c r="H10" s="17">
        <f t="shared" si="0"/>
        <v>8381514933</v>
      </c>
      <c r="I10" s="17">
        <f t="shared" si="0"/>
        <v>37883144538</v>
      </c>
      <c r="J10" s="18"/>
      <c r="K10" s="19"/>
    </row>
    <row r="11" spans="1:11" s="25" customFormat="1" ht="12.75" customHeight="1" thickTop="1" x14ac:dyDescent="0.2">
      <c r="A11" s="21"/>
      <c r="B11" s="21"/>
      <c r="C11" s="21" t="s">
        <v>15</v>
      </c>
      <c r="D11" s="22">
        <f>SUM(D12:D44)</f>
        <v>36463048774</v>
      </c>
      <c r="E11" s="22">
        <f>SUM(E12:E44)</f>
        <v>4860174773</v>
      </c>
      <c r="F11" s="22">
        <f t="shared" ref="F11:I11" si="1">SUM(F12:F44)</f>
        <v>41323223547</v>
      </c>
      <c r="G11" s="22">
        <f t="shared" si="1"/>
        <v>7704270904</v>
      </c>
      <c r="H11" s="22">
        <f t="shared" si="1"/>
        <v>7488560235</v>
      </c>
      <c r="I11" s="22">
        <f t="shared" si="1"/>
        <v>33618952643</v>
      </c>
      <c r="J11" s="23"/>
      <c r="K11" s="24"/>
    </row>
    <row r="12" spans="1:11" s="2" customFormat="1" ht="12.75" customHeight="1" x14ac:dyDescent="0.2">
      <c r="A12" s="13"/>
      <c r="B12" s="13"/>
      <c r="C12" s="14" t="s">
        <v>16</v>
      </c>
      <c r="D12" s="15">
        <v>34319892</v>
      </c>
      <c r="E12" s="15">
        <v>1341726</v>
      </c>
      <c r="F12" s="15">
        <f t="shared" ref="F12:F44" si="2">D12+E12</f>
        <v>35661618</v>
      </c>
      <c r="G12" s="15">
        <v>6660320</v>
      </c>
      <c r="H12" s="15">
        <v>6636080</v>
      </c>
      <c r="I12" s="15">
        <f t="shared" ref="I12:I57" si="3">F12-G12</f>
        <v>29001298</v>
      </c>
      <c r="K12" s="26"/>
    </row>
    <row r="13" spans="1:11" s="2" customFormat="1" ht="12.75" customHeight="1" x14ac:dyDescent="0.2">
      <c r="A13" s="13"/>
      <c r="B13" s="13"/>
      <c r="C13" s="14" t="s">
        <v>17</v>
      </c>
      <c r="D13" s="15">
        <v>419791789</v>
      </c>
      <c r="E13" s="15">
        <v>36295854</v>
      </c>
      <c r="F13" s="15">
        <f t="shared" si="2"/>
        <v>456087643</v>
      </c>
      <c r="G13" s="15">
        <v>106523431</v>
      </c>
      <c r="H13" s="15">
        <v>105685424</v>
      </c>
      <c r="I13" s="15">
        <f t="shared" si="3"/>
        <v>349564212</v>
      </c>
    </row>
    <row r="14" spans="1:11" s="2" customFormat="1" ht="12.75" customHeight="1" x14ac:dyDescent="0.2">
      <c r="A14" s="13"/>
      <c r="B14" s="13"/>
      <c r="C14" s="14" t="s">
        <v>18</v>
      </c>
      <c r="D14" s="15">
        <v>1749594037</v>
      </c>
      <c r="E14" s="15">
        <v>4709514</v>
      </c>
      <c r="F14" s="15">
        <f t="shared" si="2"/>
        <v>1754303551</v>
      </c>
      <c r="G14" s="15">
        <v>273295842</v>
      </c>
      <c r="H14" s="15">
        <v>267538718</v>
      </c>
      <c r="I14" s="15">
        <f t="shared" si="3"/>
        <v>1481007709</v>
      </c>
    </row>
    <row r="15" spans="1:11" s="2" customFormat="1" ht="12.75" customHeight="1" x14ac:dyDescent="0.2">
      <c r="A15" s="13"/>
      <c r="B15" s="13"/>
      <c r="C15" s="14" t="s">
        <v>19</v>
      </c>
      <c r="D15" s="15">
        <v>184143667</v>
      </c>
      <c r="E15" s="15">
        <v>2152094</v>
      </c>
      <c r="F15" s="15">
        <f t="shared" si="2"/>
        <v>186295761</v>
      </c>
      <c r="G15" s="15">
        <v>34175362</v>
      </c>
      <c r="H15" s="15">
        <v>33667309</v>
      </c>
      <c r="I15" s="15">
        <f t="shared" si="3"/>
        <v>152120399</v>
      </c>
    </row>
    <row r="16" spans="1:11" s="2" customFormat="1" ht="12.75" customHeight="1" x14ac:dyDescent="0.2">
      <c r="A16" s="27"/>
      <c r="B16" s="27"/>
      <c r="C16" s="14" t="s">
        <v>20</v>
      </c>
      <c r="D16" s="15">
        <v>67812833</v>
      </c>
      <c r="E16" s="15">
        <v>720927</v>
      </c>
      <c r="F16" s="15">
        <f t="shared" si="2"/>
        <v>68533760</v>
      </c>
      <c r="G16" s="15">
        <v>11064541</v>
      </c>
      <c r="H16" s="15">
        <v>11064541</v>
      </c>
      <c r="I16" s="15">
        <f t="shared" si="3"/>
        <v>57469219</v>
      </c>
    </row>
    <row r="17" spans="1:9" s="2" customFormat="1" ht="12.75" customHeight="1" x14ac:dyDescent="0.2">
      <c r="A17" s="13"/>
      <c r="B17" s="13"/>
      <c r="C17" s="14" t="s">
        <v>21</v>
      </c>
      <c r="D17" s="15">
        <v>103077261</v>
      </c>
      <c r="E17" s="15">
        <v>0</v>
      </c>
      <c r="F17" s="15">
        <f t="shared" si="2"/>
        <v>103077261</v>
      </c>
      <c r="G17" s="15">
        <v>1800432</v>
      </c>
      <c r="H17" s="15">
        <v>1786367</v>
      </c>
      <c r="I17" s="15">
        <f t="shared" si="3"/>
        <v>101276829</v>
      </c>
    </row>
    <row r="18" spans="1:9" s="2" customFormat="1" ht="12.75" customHeight="1" x14ac:dyDescent="0.2">
      <c r="A18" s="13"/>
      <c r="B18" s="13"/>
      <c r="C18" s="14" t="s">
        <v>22</v>
      </c>
      <c r="D18" s="15">
        <v>245481936</v>
      </c>
      <c r="E18" s="15">
        <v>473776379</v>
      </c>
      <c r="F18" s="15">
        <f t="shared" si="2"/>
        <v>719258315</v>
      </c>
      <c r="G18" s="15">
        <v>99718283</v>
      </c>
      <c r="H18" s="15">
        <v>35888684</v>
      </c>
      <c r="I18" s="15">
        <f t="shared" si="3"/>
        <v>619540032</v>
      </c>
    </row>
    <row r="19" spans="1:9" s="2" customFormat="1" ht="12.75" customHeight="1" x14ac:dyDescent="0.2">
      <c r="A19" s="13"/>
      <c r="B19" s="13"/>
      <c r="C19" s="14" t="s">
        <v>23</v>
      </c>
      <c r="D19" s="15">
        <v>116032297</v>
      </c>
      <c r="E19" s="15">
        <v>11731681</v>
      </c>
      <c r="F19" s="15">
        <f t="shared" si="2"/>
        <v>127763978</v>
      </c>
      <c r="G19" s="15">
        <v>20385338</v>
      </c>
      <c r="H19" s="15">
        <v>20259676</v>
      </c>
      <c r="I19" s="15">
        <f t="shared" si="3"/>
        <v>107378640</v>
      </c>
    </row>
    <row r="20" spans="1:9" s="2" customFormat="1" ht="12.75" customHeight="1" x14ac:dyDescent="0.2">
      <c r="A20" s="13"/>
      <c r="B20" s="13"/>
      <c r="C20" s="14" t="s">
        <v>24</v>
      </c>
      <c r="D20" s="15">
        <v>107294495</v>
      </c>
      <c r="E20" s="15">
        <v>387116</v>
      </c>
      <c r="F20" s="15">
        <f t="shared" si="2"/>
        <v>107681611</v>
      </c>
      <c r="G20" s="15">
        <v>19755734</v>
      </c>
      <c r="H20" s="15">
        <v>18585581</v>
      </c>
      <c r="I20" s="15">
        <f t="shared" si="3"/>
        <v>87925877</v>
      </c>
    </row>
    <row r="21" spans="1:9" s="2" customFormat="1" ht="12.75" customHeight="1" x14ac:dyDescent="0.2">
      <c r="A21" s="13"/>
      <c r="B21" s="13"/>
      <c r="C21" s="14" t="s">
        <v>25</v>
      </c>
      <c r="D21" s="15">
        <v>83671202</v>
      </c>
      <c r="E21" s="15">
        <v>-38800</v>
      </c>
      <c r="F21" s="15">
        <f t="shared" si="2"/>
        <v>83632402</v>
      </c>
      <c r="G21" s="15">
        <v>16558013</v>
      </c>
      <c r="H21" s="15">
        <v>13629677</v>
      </c>
      <c r="I21" s="15">
        <f t="shared" si="3"/>
        <v>67074389</v>
      </c>
    </row>
    <row r="22" spans="1:9" s="2" customFormat="1" ht="12.75" customHeight="1" x14ac:dyDescent="0.2">
      <c r="A22" s="13"/>
      <c r="B22" s="13"/>
      <c r="C22" s="14" t="s">
        <v>26</v>
      </c>
      <c r="D22" s="15">
        <v>239192221</v>
      </c>
      <c r="E22" s="15">
        <v>56262169</v>
      </c>
      <c r="F22" s="15">
        <f t="shared" si="2"/>
        <v>295454390</v>
      </c>
      <c r="G22" s="15">
        <v>105015751</v>
      </c>
      <c r="H22" s="15">
        <v>79308228</v>
      </c>
      <c r="I22" s="15">
        <f t="shared" si="3"/>
        <v>190438639</v>
      </c>
    </row>
    <row r="23" spans="1:9" s="2" customFormat="1" ht="12.75" customHeight="1" x14ac:dyDescent="0.2">
      <c r="A23" s="13"/>
      <c r="B23" s="13"/>
      <c r="C23" s="14" t="s">
        <v>27</v>
      </c>
      <c r="D23" s="15">
        <v>136659412</v>
      </c>
      <c r="E23" s="15">
        <v>15527732</v>
      </c>
      <c r="F23" s="15">
        <f t="shared" si="2"/>
        <v>152187144</v>
      </c>
      <c r="G23" s="15">
        <v>44310020</v>
      </c>
      <c r="H23" s="15">
        <v>39714377</v>
      </c>
      <c r="I23" s="15">
        <f t="shared" si="3"/>
        <v>107877124</v>
      </c>
    </row>
    <row r="24" spans="1:9" s="2" customFormat="1" ht="26.25" customHeight="1" x14ac:dyDescent="0.2">
      <c r="A24" s="13"/>
      <c r="B24" s="13"/>
      <c r="C24" s="14" t="s">
        <v>28</v>
      </c>
      <c r="D24" s="15">
        <v>23201779</v>
      </c>
      <c r="E24" s="15">
        <v>231463</v>
      </c>
      <c r="F24" s="15">
        <f t="shared" si="2"/>
        <v>23433242</v>
      </c>
      <c r="G24" s="15">
        <v>4570197</v>
      </c>
      <c r="H24" s="15">
        <v>4544575</v>
      </c>
      <c r="I24" s="15">
        <f t="shared" si="3"/>
        <v>18863045</v>
      </c>
    </row>
    <row r="25" spans="1:9" s="2" customFormat="1" ht="26.25" customHeight="1" x14ac:dyDescent="0.2">
      <c r="A25" s="13"/>
      <c r="B25" s="13"/>
      <c r="C25" s="14" t="s">
        <v>29</v>
      </c>
      <c r="D25" s="15">
        <v>2940886379</v>
      </c>
      <c r="E25" s="15">
        <v>1292135879</v>
      </c>
      <c r="F25" s="15">
        <f t="shared" si="2"/>
        <v>4233022258</v>
      </c>
      <c r="G25" s="15">
        <v>451092918</v>
      </c>
      <c r="H25" s="15">
        <v>451092918</v>
      </c>
      <c r="I25" s="15">
        <f t="shared" si="3"/>
        <v>3781929340</v>
      </c>
    </row>
    <row r="26" spans="1:9" s="2" customFormat="1" ht="12.75" customHeight="1" x14ac:dyDescent="0.2">
      <c r="A26" s="13"/>
      <c r="B26" s="13"/>
      <c r="C26" s="14" t="s">
        <v>30</v>
      </c>
      <c r="D26" s="15">
        <v>48135801</v>
      </c>
      <c r="E26" s="15">
        <v>0</v>
      </c>
      <c r="F26" s="15">
        <f t="shared" si="2"/>
        <v>48135801</v>
      </c>
      <c r="G26" s="15">
        <v>7175861</v>
      </c>
      <c r="H26" s="15">
        <v>6913579</v>
      </c>
      <c r="I26" s="15">
        <f t="shared" si="3"/>
        <v>40959940</v>
      </c>
    </row>
    <row r="27" spans="1:9" s="2" customFormat="1" ht="12.75" customHeight="1" x14ac:dyDescent="0.2">
      <c r="A27" s="13"/>
      <c r="B27" s="13"/>
      <c r="C27" s="14" t="s">
        <v>31</v>
      </c>
      <c r="D27" s="15">
        <v>7830225</v>
      </c>
      <c r="E27" s="15">
        <v>21648</v>
      </c>
      <c r="F27" s="15">
        <f t="shared" si="2"/>
        <v>7851873</v>
      </c>
      <c r="G27" s="15">
        <v>1554877</v>
      </c>
      <c r="H27" s="15">
        <v>1554877</v>
      </c>
      <c r="I27" s="15">
        <f t="shared" si="3"/>
        <v>6296996</v>
      </c>
    </row>
    <row r="28" spans="1:9" s="2" customFormat="1" ht="12.75" customHeight="1" x14ac:dyDescent="0.2">
      <c r="A28" s="13"/>
      <c r="B28" s="13"/>
      <c r="C28" s="14" t="s">
        <v>32</v>
      </c>
      <c r="D28" s="15">
        <v>32552319</v>
      </c>
      <c r="E28" s="15">
        <v>0</v>
      </c>
      <c r="F28" s="15">
        <f t="shared" si="2"/>
        <v>32552319</v>
      </c>
      <c r="G28" s="15">
        <v>4467058</v>
      </c>
      <c r="H28" s="15">
        <v>4467058</v>
      </c>
      <c r="I28" s="15">
        <f t="shared" si="3"/>
        <v>28085261</v>
      </c>
    </row>
    <row r="29" spans="1:9" s="2" customFormat="1" ht="26.25" customHeight="1" x14ac:dyDescent="0.2">
      <c r="A29" s="13"/>
      <c r="B29" s="13"/>
      <c r="C29" s="14" t="s">
        <v>33</v>
      </c>
      <c r="D29" s="15">
        <v>45686268</v>
      </c>
      <c r="E29" s="15">
        <v>374329</v>
      </c>
      <c r="F29" s="15">
        <f t="shared" si="2"/>
        <v>46060597</v>
      </c>
      <c r="G29" s="15">
        <v>7896602</v>
      </c>
      <c r="H29" s="15">
        <v>7840101</v>
      </c>
      <c r="I29" s="15">
        <f t="shared" si="3"/>
        <v>38163995</v>
      </c>
    </row>
    <row r="30" spans="1:9" s="2" customFormat="1" ht="12.75" customHeight="1" x14ac:dyDescent="0.2">
      <c r="A30" s="13"/>
      <c r="B30" s="13"/>
      <c r="C30" s="14" t="s">
        <v>34</v>
      </c>
      <c r="D30" s="15">
        <v>6810089</v>
      </c>
      <c r="E30" s="15">
        <v>0</v>
      </c>
      <c r="F30" s="15">
        <f t="shared" si="2"/>
        <v>6810089</v>
      </c>
      <c r="G30" s="15">
        <v>1439312</v>
      </c>
      <c r="H30" s="15">
        <v>1439312</v>
      </c>
      <c r="I30" s="15">
        <f t="shared" si="3"/>
        <v>5370777</v>
      </c>
    </row>
    <row r="31" spans="1:9" s="2" customFormat="1" ht="26.25" customHeight="1" x14ac:dyDescent="0.2">
      <c r="A31" s="13"/>
      <c r="B31" s="13"/>
      <c r="C31" s="14" t="s">
        <v>35</v>
      </c>
      <c r="D31" s="15">
        <v>21772467</v>
      </c>
      <c r="E31" s="15">
        <v>248371</v>
      </c>
      <c r="F31" s="15">
        <f t="shared" si="2"/>
        <v>22020838</v>
      </c>
      <c r="G31" s="15">
        <v>4207598</v>
      </c>
      <c r="H31" s="15">
        <v>4206909</v>
      </c>
      <c r="I31" s="15">
        <f t="shared" si="3"/>
        <v>17813240</v>
      </c>
    </row>
    <row r="32" spans="1:9" s="2" customFormat="1" ht="12.75" customHeight="1" x14ac:dyDescent="0.2">
      <c r="A32" s="13"/>
      <c r="B32" s="13"/>
      <c r="C32" s="14" t="s">
        <v>36</v>
      </c>
      <c r="D32" s="15">
        <v>12013420</v>
      </c>
      <c r="E32" s="15">
        <v>0</v>
      </c>
      <c r="F32" s="15">
        <f t="shared" si="2"/>
        <v>12013420</v>
      </c>
      <c r="G32" s="15">
        <v>2367990</v>
      </c>
      <c r="H32" s="15">
        <v>2367990</v>
      </c>
      <c r="I32" s="15">
        <f t="shared" si="3"/>
        <v>9645430</v>
      </c>
    </row>
    <row r="33" spans="1:12" s="2" customFormat="1" ht="26.25" customHeight="1" x14ac:dyDescent="0.2">
      <c r="A33" s="13"/>
      <c r="B33" s="13"/>
      <c r="C33" s="14" t="s">
        <v>37</v>
      </c>
      <c r="D33" s="15">
        <v>6758552</v>
      </c>
      <c r="E33" s="15">
        <v>901914</v>
      </c>
      <c r="F33" s="15">
        <f t="shared" si="2"/>
        <v>7660466</v>
      </c>
      <c r="G33" s="15">
        <v>1422043</v>
      </c>
      <c r="H33" s="15">
        <v>1377266</v>
      </c>
      <c r="I33" s="15">
        <f t="shared" si="3"/>
        <v>6238423</v>
      </c>
    </row>
    <row r="34" spans="1:12" s="2" customFormat="1" ht="26.25" customHeight="1" x14ac:dyDescent="0.2">
      <c r="A34" s="13"/>
      <c r="B34" s="13"/>
      <c r="C34" s="14" t="s">
        <v>38</v>
      </c>
      <c r="D34" s="15">
        <v>5861390</v>
      </c>
      <c r="E34" s="15">
        <v>0</v>
      </c>
      <c r="F34" s="15">
        <f t="shared" si="2"/>
        <v>5861390</v>
      </c>
      <c r="G34" s="15">
        <v>1018878</v>
      </c>
      <c r="H34" s="15">
        <v>1018878</v>
      </c>
      <c r="I34" s="15">
        <f t="shared" si="3"/>
        <v>4842512</v>
      </c>
      <c r="L34" s="26"/>
    </row>
    <row r="35" spans="1:12" s="2" customFormat="1" ht="12" customHeight="1" x14ac:dyDescent="0.2">
      <c r="A35" s="13"/>
      <c r="B35" s="13"/>
      <c r="C35" s="14" t="s">
        <v>39</v>
      </c>
      <c r="D35" s="15">
        <v>9998671530</v>
      </c>
      <c r="E35" s="15">
        <v>1076771838</v>
      </c>
      <c r="F35" s="15">
        <f>D35+E35</f>
        <v>11075443368</v>
      </c>
      <c r="G35" s="15">
        <v>2974350566</v>
      </c>
      <c r="H35" s="15">
        <v>2885184866</v>
      </c>
      <c r="I35" s="15">
        <f>F35-G35</f>
        <v>8101092802</v>
      </c>
    </row>
    <row r="36" spans="1:12" s="2" customFormat="1" ht="12" customHeight="1" x14ac:dyDescent="0.2">
      <c r="A36" s="13"/>
      <c r="B36" s="13"/>
      <c r="C36" s="14" t="s">
        <v>40</v>
      </c>
      <c r="D36" s="15">
        <v>511046497</v>
      </c>
      <c r="E36" s="15">
        <v>0</v>
      </c>
      <c r="F36" s="15">
        <f>D36+E36</f>
        <v>511046497</v>
      </c>
      <c r="G36" s="15">
        <v>74793053</v>
      </c>
      <c r="H36" s="15">
        <v>74793053</v>
      </c>
      <c r="I36" s="15">
        <f>F36-G36</f>
        <v>436253444</v>
      </c>
    </row>
    <row r="37" spans="1:12" s="2" customFormat="1" ht="12.75" customHeight="1" x14ac:dyDescent="0.2">
      <c r="A37" s="13"/>
      <c r="B37" s="13"/>
      <c r="C37" s="14" t="s">
        <v>41</v>
      </c>
      <c r="D37" s="15">
        <v>27930548</v>
      </c>
      <c r="E37" s="15">
        <v>8149886</v>
      </c>
      <c r="F37" s="15">
        <f t="shared" si="2"/>
        <v>36080434</v>
      </c>
      <c r="G37" s="15">
        <v>10836443</v>
      </c>
      <c r="H37" s="15">
        <v>10836443</v>
      </c>
      <c r="I37" s="15">
        <f t="shared" ref="I37:I45" si="4">F37-G37</f>
        <v>25243991</v>
      </c>
    </row>
    <row r="38" spans="1:12" s="2" customFormat="1" ht="25.5" x14ac:dyDescent="0.2">
      <c r="A38" s="13"/>
      <c r="B38" s="13"/>
      <c r="C38" s="14" t="s">
        <v>42</v>
      </c>
      <c r="D38" s="15">
        <v>0</v>
      </c>
      <c r="E38" s="15">
        <v>19353458</v>
      </c>
      <c r="F38" s="15">
        <f t="shared" si="2"/>
        <v>19353458</v>
      </c>
      <c r="G38" s="15">
        <v>0</v>
      </c>
      <c r="H38" s="15">
        <v>0</v>
      </c>
      <c r="I38" s="15">
        <f t="shared" si="4"/>
        <v>19353458</v>
      </c>
    </row>
    <row r="39" spans="1:12" s="2" customFormat="1" ht="12.75" customHeight="1" x14ac:dyDescent="0.2">
      <c r="A39" s="13"/>
      <c r="B39" s="13"/>
      <c r="C39" s="14" t="s">
        <v>43</v>
      </c>
      <c r="D39" s="15">
        <v>0</v>
      </c>
      <c r="E39" s="15">
        <v>230475</v>
      </c>
      <c r="F39" s="15">
        <f t="shared" si="2"/>
        <v>230475</v>
      </c>
      <c r="G39" s="15">
        <v>230475</v>
      </c>
      <c r="H39" s="15">
        <v>230475</v>
      </c>
      <c r="I39" s="15">
        <f t="shared" si="4"/>
        <v>0</v>
      </c>
    </row>
    <row r="40" spans="1:12" s="2" customFormat="1" ht="12.75" customHeight="1" x14ac:dyDescent="0.2">
      <c r="A40" s="13"/>
      <c r="B40" s="13"/>
      <c r="C40" s="14" t="s">
        <v>44</v>
      </c>
      <c r="D40" s="15">
        <v>2338950</v>
      </c>
      <c r="E40" s="15">
        <v>0</v>
      </c>
      <c r="F40" s="15">
        <f t="shared" si="2"/>
        <v>2338950</v>
      </c>
      <c r="G40" s="15">
        <v>200000</v>
      </c>
      <c r="H40" s="15">
        <v>200000</v>
      </c>
      <c r="I40" s="15">
        <f t="shared" si="4"/>
        <v>2138950</v>
      </c>
    </row>
    <row r="41" spans="1:12" s="2" customFormat="1" ht="12.75" customHeight="1" x14ac:dyDescent="0.2">
      <c r="A41" s="13"/>
      <c r="B41" s="13"/>
      <c r="C41" s="14" t="s">
        <v>45</v>
      </c>
      <c r="D41" s="15">
        <v>731957291</v>
      </c>
      <c r="E41" s="15">
        <v>0</v>
      </c>
      <c r="F41" s="15">
        <f t="shared" si="2"/>
        <v>731957291</v>
      </c>
      <c r="G41" s="15">
        <v>121509081</v>
      </c>
      <c r="H41" s="15">
        <v>121509081</v>
      </c>
      <c r="I41" s="15">
        <f t="shared" si="4"/>
        <v>610448210</v>
      </c>
    </row>
    <row r="42" spans="1:12" s="2" customFormat="1" ht="12.75" customHeight="1" x14ac:dyDescent="0.2">
      <c r="A42" s="13"/>
      <c r="B42" s="13"/>
      <c r="C42" s="14" t="s">
        <v>46</v>
      </c>
      <c r="D42" s="15">
        <v>1444237622</v>
      </c>
      <c r="E42" s="15">
        <v>0</v>
      </c>
      <c r="F42" s="15">
        <f t="shared" si="2"/>
        <v>1444237622</v>
      </c>
      <c r="G42" s="15">
        <v>438597829</v>
      </c>
      <c r="H42" s="15">
        <v>438597829</v>
      </c>
      <c r="I42" s="15">
        <f t="shared" si="4"/>
        <v>1005639793</v>
      </c>
    </row>
    <row r="43" spans="1:12" s="25" customFormat="1" ht="13.5" customHeight="1" x14ac:dyDescent="0.2">
      <c r="A43" s="28"/>
      <c r="B43" s="28"/>
      <c r="C43" s="14" t="s">
        <v>47</v>
      </c>
      <c r="D43" s="15">
        <v>9332035948</v>
      </c>
      <c r="E43" s="15">
        <v>96992520</v>
      </c>
      <c r="F43" s="15">
        <f t="shared" si="2"/>
        <v>9429028468</v>
      </c>
      <c r="G43" s="15">
        <v>2857277056</v>
      </c>
      <c r="H43" s="15">
        <v>2836620363</v>
      </c>
      <c r="I43" s="15">
        <f t="shared" si="4"/>
        <v>6571751412</v>
      </c>
    </row>
    <row r="44" spans="1:12" s="2" customFormat="1" ht="12.75" customHeight="1" x14ac:dyDescent="0.2">
      <c r="A44" s="13"/>
      <c r="B44" s="13"/>
      <c r="C44" s="14" t="s">
        <v>48</v>
      </c>
      <c r="D44" s="15">
        <v>7776250657</v>
      </c>
      <c r="E44" s="15">
        <v>1761896600</v>
      </c>
      <c r="F44" s="15">
        <f t="shared" si="2"/>
        <v>9538147257</v>
      </c>
      <c r="G44" s="15">
        <v>0</v>
      </c>
      <c r="H44" s="15">
        <v>0</v>
      </c>
      <c r="I44" s="15">
        <f t="shared" si="4"/>
        <v>9538147257</v>
      </c>
    </row>
    <row r="45" spans="1:12" s="25" customFormat="1" ht="12.75" customHeight="1" x14ac:dyDescent="0.2">
      <c r="A45" s="21"/>
      <c r="B45" s="21"/>
      <c r="C45" s="21" t="s">
        <v>49</v>
      </c>
      <c r="D45" s="22">
        <f>SUM(D46:D47)</f>
        <v>533070936</v>
      </c>
      <c r="E45" s="22">
        <f>SUM(E46:E47)</f>
        <v>498457</v>
      </c>
      <c r="F45" s="22">
        <f t="shared" ref="F45:G45" si="5">SUM(F46:F47)</f>
        <v>533569393</v>
      </c>
      <c r="G45" s="22">
        <f t="shared" si="5"/>
        <v>109772121</v>
      </c>
      <c r="H45" s="22">
        <f>SUM(H46:H47)</f>
        <v>101775461</v>
      </c>
      <c r="I45" s="22">
        <f t="shared" si="4"/>
        <v>423797272</v>
      </c>
      <c r="J45" s="23"/>
      <c r="K45" s="24"/>
    </row>
    <row r="46" spans="1:12" s="25" customFormat="1" ht="12.75" customHeight="1" x14ac:dyDescent="0.2">
      <c r="A46" s="28"/>
      <c r="B46" s="28"/>
      <c r="C46" s="14" t="s">
        <v>50</v>
      </c>
      <c r="D46" s="15">
        <v>296185334</v>
      </c>
      <c r="E46" s="15">
        <v>498457</v>
      </c>
      <c r="F46" s="15">
        <f>D46+E46</f>
        <v>296683791</v>
      </c>
      <c r="G46" s="15">
        <v>62921843</v>
      </c>
      <c r="H46" s="15">
        <v>57171350</v>
      </c>
      <c r="I46" s="15">
        <f t="shared" si="3"/>
        <v>233761948</v>
      </c>
    </row>
    <row r="47" spans="1:12" s="25" customFormat="1" ht="12.75" customHeight="1" x14ac:dyDescent="0.2">
      <c r="A47" s="28"/>
      <c r="B47" s="28"/>
      <c r="C47" s="14" t="s">
        <v>51</v>
      </c>
      <c r="D47" s="15">
        <v>236885602</v>
      </c>
      <c r="E47" s="15">
        <v>0</v>
      </c>
      <c r="F47" s="15">
        <f>D47+E47</f>
        <v>236885602</v>
      </c>
      <c r="G47" s="15">
        <v>46850278</v>
      </c>
      <c r="H47" s="15">
        <v>44604111</v>
      </c>
      <c r="I47" s="15">
        <f t="shared" si="3"/>
        <v>190035324</v>
      </c>
    </row>
    <row r="48" spans="1:12" s="25" customFormat="1" ht="12.75" customHeight="1" x14ac:dyDescent="0.2">
      <c r="A48" s="21"/>
      <c r="B48" s="21"/>
      <c r="C48" s="21" t="s">
        <v>52</v>
      </c>
      <c r="D48" s="22">
        <f>SUM(D49:D50)</f>
        <v>1257586100</v>
      </c>
      <c r="E48" s="22">
        <f>SUM(E49:E50)</f>
        <v>33599165</v>
      </c>
      <c r="F48" s="22">
        <f>SUM(F49:F50)</f>
        <v>1291185265</v>
      </c>
      <c r="G48" s="22">
        <f>SUM(G49:G50)</f>
        <v>241089878</v>
      </c>
      <c r="H48" s="22">
        <f>SUM(H49:H50)</f>
        <v>219702870</v>
      </c>
      <c r="I48" s="22">
        <f>F48-G48</f>
        <v>1050095387</v>
      </c>
      <c r="J48" s="23"/>
      <c r="K48" s="24"/>
    </row>
    <row r="49" spans="1:11" s="25" customFormat="1" ht="12.75" customHeight="1" x14ac:dyDescent="0.2">
      <c r="A49" s="13"/>
      <c r="B49" s="13"/>
      <c r="C49" s="14" t="s">
        <v>53</v>
      </c>
      <c r="D49" s="15">
        <v>1204594804</v>
      </c>
      <c r="E49" s="15">
        <v>33305540</v>
      </c>
      <c r="F49" s="15">
        <f>D49+E49</f>
        <v>1237900344</v>
      </c>
      <c r="G49" s="15">
        <v>230637681</v>
      </c>
      <c r="H49" s="15">
        <v>210288555</v>
      </c>
      <c r="I49" s="15">
        <f t="shared" si="3"/>
        <v>1007262663</v>
      </c>
    </row>
    <row r="50" spans="1:11" s="25" customFormat="1" ht="12.75" customHeight="1" x14ac:dyDescent="0.2">
      <c r="A50" s="13"/>
      <c r="B50" s="13"/>
      <c r="C50" s="14" t="s">
        <v>54</v>
      </c>
      <c r="D50" s="15">
        <v>52991296</v>
      </c>
      <c r="E50" s="15">
        <v>293625</v>
      </c>
      <c r="F50" s="15">
        <f>D50+E50</f>
        <v>53284921</v>
      </c>
      <c r="G50" s="15">
        <v>10452197</v>
      </c>
      <c r="H50" s="15">
        <v>9414315</v>
      </c>
      <c r="I50" s="15">
        <f t="shared" si="3"/>
        <v>42832724</v>
      </c>
    </row>
    <row r="51" spans="1:11" s="25" customFormat="1" ht="12.75" customHeight="1" x14ac:dyDescent="0.2">
      <c r="A51" s="21"/>
      <c r="B51" s="21"/>
      <c r="C51" s="21" t="s">
        <v>55</v>
      </c>
      <c r="D51" s="22">
        <f>SUM(D52:D57)</f>
        <v>3341002899</v>
      </c>
      <c r="E51" s="22">
        <f>SUM(E52:E57)</f>
        <v>216606833</v>
      </c>
      <c r="F51" s="22">
        <f>SUM(F52:F57)</f>
        <v>3557609732</v>
      </c>
      <c r="G51" s="22">
        <f>SUM(G52:G57)</f>
        <v>767310496</v>
      </c>
      <c r="H51" s="22">
        <f>SUM(H52:H57)</f>
        <v>571476367</v>
      </c>
      <c r="I51" s="22">
        <f>F51-G51</f>
        <v>2790299236</v>
      </c>
      <c r="J51" s="23"/>
      <c r="K51" s="24"/>
    </row>
    <row r="52" spans="1:11" s="2" customFormat="1" ht="26.25" customHeight="1" x14ac:dyDescent="0.2">
      <c r="A52" s="13"/>
      <c r="B52" s="13"/>
      <c r="C52" s="14" t="s">
        <v>56</v>
      </c>
      <c r="D52" s="15">
        <v>1150444545</v>
      </c>
      <c r="E52" s="15">
        <v>25278462</v>
      </c>
      <c r="F52" s="15">
        <f t="shared" ref="F52:F56" si="6">D52+E52</f>
        <v>1175723007</v>
      </c>
      <c r="G52" s="15">
        <v>253249287</v>
      </c>
      <c r="H52" s="15">
        <v>243165223</v>
      </c>
      <c r="I52" s="15">
        <f t="shared" si="3"/>
        <v>922473720</v>
      </c>
    </row>
    <row r="53" spans="1:11" s="25" customFormat="1" ht="12.75" customHeight="1" x14ac:dyDescent="0.2">
      <c r="A53" s="13"/>
      <c r="B53" s="13"/>
      <c r="C53" s="14" t="s">
        <v>57</v>
      </c>
      <c r="D53" s="15">
        <v>53825514</v>
      </c>
      <c r="E53" s="15">
        <v>924990</v>
      </c>
      <c r="F53" s="15">
        <f t="shared" si="6"/>
        <v>54750504</v>
      </c>
      <c r="G53" s="15">
        <v>12339637</v>
      </c>
      <c r="H53" s="15">
        <v>11018297</v>
      </c>
      <c r="I53" s="15">
        <f t="shared" si="3"/>
        <v>42410867</v>
      </c>
    </row>
    <row r="54" spans="1:11" s="2" customFormat="1" ht="12.75" customHeight="1" x14ac:dyDescent="0.2">
      <c r="A54" s="13"/>
      <c r="B54" s="13"/>
      <c r="C54" s="14" t="s">
        <v>58</v>
      </c>
      <c r="D54" s="15">
        <v>1307768041</v>
      </c>
      <c r="E54" s="15">
        <v>84471725</v>
      </c>
      <c r="F54" s="15">
        <f t="shared" si="6"/>
        <v>1392239766</v>
      </c>
      <c r="G54" s="15">
        <v>240415734</v>
      </c>
      <c r="H54" s="15">
        <v>63436244</v>
      </c>
      <c r="I54" s="15">
        <f t="shared" si="3"/>
        <v>1151824032</v>
      </c>
    </row>
    <row r="55" spans="1:11" s="2" customFormat="1" ht="12.75" customHeight="1" x14ac:dyDescent="0.2">
      <c r="A55" s="13"/>
      <c r="B55" s="13"/>
      <c r="C55" s="14" t="s">
        <v>59</v>
      </c>
      <c r="D55" s="15">
        <v>66737038</v>
      </c>
      <c r="E55" s="15">
        <v>0</v>
      </c>
      <c r="F55" s="15">
        <f t="shared" si="6"/>
        <v>66737038</v>
      </c>
      <c r="G55" s="15">
        <v>13003104</v>
      </c>
      <c r="H55" s="15">
        <v>5678916</v>
      </c>
      <c r="I55" s="15">
        <f t="shared" si="3"/>
        <v>53733934</v>
      </c>
    </row>
    <row r="56" spans="1:11" s="2" customFormat="1" ht="38.25" customHeight="1" x14ac:dyDescent="0.2">
      <c r="A56" s="13"/>
      <c r="B56" s="13"/>
      <c r="C56" s="14" t="s">
        <v>60</v>
      </c>
      <c r="D56" s="15">
        <v>13876412</v>
      </c>
      <c r="E56" s="15">
        <v>0</v>
      </c>
      <c r="F56" s="15">
        <f t="shared" si="6"/>
        <v>13876412</v>
      </c>
      <c r="G56" s="15">
        <v>2487096</v>
      </c>
      <c r="H56" s="15">
        <v>2362049</v>
      </c>
      <c r="I56" s="15">
        <f>F56-G56</f>
        <v>11389316</v>
      </c>
    </row>
    <row r="57" spans="1:11" s="2" customFormat="1" ht="12.75" customHeight="1" x14ac:dyDescent="0.2">
      <c r="A57" s="13"/>
      <c r="B57" s="13"/>
      <c r="C57" s="14" t="s">
        <v>61</v>
      </c>
      <c r="D57" s="15">
        <v>748351349</v>
      </c>
      <c r="E57" s="15">
        <v>105931656</v>
      </c>
      <c r="F57" s="15">
        <f>D57+E57</f>
        <v>854283005</v>
      </c>
      <c r="G57" s="15">
        <v>245815638</v>
      </c>
      <c r="H57" s="15">
        <v>245815638</v>
      </c>
      <c r="I57" s="15">
        <f t="shared" si="3"/>
        <v>608467367</v>
      </c>
    </row>
    <row r="58" spans="1:11" s="2" customFormat="1" ht="6" customHeight="1" x14ac:dyDescent="0.2">
      <c r="A58" s="29"/>
      <c r="B58" s="29"/>
      <c r="C58" s="30"/>
      <c r="D58" s="31"/>
      <c r="E58" s="31"/>
      <c r="F58" s="32"/>
      <c r="G58" s="31"/>
      <c r="H58" s="31"/>
      <c r="I58" s="31"/>
    </row>
    <row r="59" spans="1:11" s="20" customFormat="1" ht="15.95" customHeight="1" thickBot="1" x14ac:dyDescent="0.25">
      <c r="A59" s="16" t="s">
        <v>62</v>
      </c>
      <c r="B59" s="16"/>
      <c r="C59" s="16"/>
      <c r="D59" s="17">
        <f t="shared" ref="D59:I59" si="7">SUM(D60,D94,D97,D100)</f>
        <v>51117844458</v>
      </c>
      <c r="E59" s="17">
        <f t="shared" si="7"/>
        <v>862073658</v>
      </c>
      <c r="F59" s="17">
        <f t="shared" si="7"/>
        <v>51979918116</v>
      </c>
      <c r="G59" s="17">
        <f t="shared" si="7"/>
        <v>11794182798</v>
      </c>
      <c r="H59" s="17">
        <f t="shared" si="7"/>
        <v>11692878368</v>
      </c>
      <c r="I59" s="17">
        <f t="shared" si="7"/>
        <v>40185735318</v>
      </c>
      <c r="J59" s="18"/>
      <c r="K59" s="19"/>
    </row>
    <row r="60" spans="1:11" s="25" customFormat="1" ht="12.75" customHeight="1" thickTop="1" x14ac:dyDescent="0.2">
      <c r="A60" s="33"/>
      <c r="B60" s="33"/>
      <c r="C60" s="33" t="s">
        <v>15</v>
      </c>
      <c r="D60" s="34">
        <f>SUM(D61:D93)</f>
        <v>49714364541</v>
      </c>
      <c r="E60" s="34">
        <f t="shared" ref="E60:I60" si="8">SUM(E61:E93)</f>
        <v>901087064</v>
      </c>
      <c r="F60" s="34">
        <f t="shared" si="8"/>
        <v>50615451605</v>
      </c>
      <c r="G60" s="34">
        <f t="shared" si="8"/>
        <v>11535654621</v>
      </c>
      <c r="H60" s="34">
        <f t="shared" si="8"/>
        <v>11434350191</v>
      </c>
      <c r="I60" s="34">
        <f t="shared" si="8"/>
        <v>39079796984</v>
      </c>
      <c r="J60" s="23"/>
      <c r="K60" s="24"/>
    </row>
    <row r="61" spans="1:11" s="2" customFormat="1" ht="12.75" customHeight="1" x14ac:dyDescent="0.2">
      <c r="A61" s="35"/>
      <c r="B61" s="35"/>
      <c r="C61" s="36" t="s">
        <v>16</v>
      </c>
      <c r="D61" s="24">
        <v>0</v>
      </c>
      <c r="E61" s="24">
        <v>0</v>
      </c>
      <c r="F61" s="24">
        <f t="shared" ref="F61:F93" si="9">D61+E61</f>
        <v>0</v>
      </c>
      <c r="G61" s="24">
        <v>0</v>
      </c>
      <c r="H61" s="24">
        <v>0</v>
      </c>
      <c r="I61" s="24">
        <f t="shared" ref="I61:I83" si="10">F61-G61</f>
        <v>0</v>
      </c>
      <c r="K61" s="26"/>
    </row>
    <row r="62" spans="1:11" s="37" customFormat="1" ht="12.75" customHeight="1" x14ac:dyDescent="0.2">
      <c r="A62" s="13"/>
      <c r="B62" s="13"/>
      <c r="C62" s="14" t="s">
        <v>17</v>
      </c>
      <c r="D62" s="15">
        <v>2962212</v>
      </c>
      <c r="E62" s="15">
        <v>0</v>
      </c>
      <c r="F62" s="15">
        <f t="shared" si="9"/>
        <v>2962212</v>
      </c>
      <c r="G62" s="15">
        <v>0</v>
      </c>
      <c r="H62" s="15">
        <v>0</v>
      </c>
      <c r="I62" s="15">
        <f t="shared" si="10"/>
        <v>2962212</v>
      </c>
    </row>
    <row r="63" spans="1:11" s="37" customFormat="1" ht="12.75" customHeight="1" x14ac:dyDescent="0.2">
      <c r="A63" s="13"/>
      <c r="B63" s="13"/>
      <c r="C63" s="14" t="s">
        <v>18</v>
      </c>
      <c r="D63" s="15">
        <v>2000000</v>
      </c>
      <c r="E63" s="15">
        <v>0</v>
      </c>
      <c r="F63" s="15">
        <f t="shared" si="9"/>
        <v>2000000</v>
      </c>
      <c r="G63" s="15">
        <v>0</v>
      </c>
      <c r="H63" s="15">
        <v>0</v>
      </c>
      <c r="I63" s="15">
        <f t="shared" si="10"/>
        <v>2000000</v>
      </c>
    </row>
    <row r="64" spans="1:11" s="2" customFormat="1" ht="12.75" customHeight="1" x14ac:dyDescent="0.2">
      <c r="A64" s="35"/>
      <c r="B64" s="35"/>
      <c r="C64" s="36" t="s">
        <v>19</v>
      </c>
      <c r="D64" s="24">
        <v>0</v>
      </c>
      <c r="E64" s="24">
        <v>0</v>
      </c>
      <c r="F64" s="24">
        <f t="shared" si="9"/>
        <v>0</v>
      </c>
      <c r="G64" s="24">
        <v>0</v>
      </c>
      <c r="H64" s="24">
        <v>0</v>
      </c>
      <c r="I64" s="24">
        <f t="shared" si="10"/>
        <v>0</v>
      </c>
    </row>
    <row r="65" spans="1:9" s="2" customFormat="1" ht="12.75" customHeight="1" x14ac:dyDescent="0.2">
      <c r="A65" s="38"/>
      <c r="B65" s="38"/>
      <c r="C65" s="36" t="s">
        <v>20</v>
      </c>
      <c r="D65" s="24">
        <v>0</v>
      </c>
      <c r="E65" s="24">
        <v>0</v>
      </c>
      <c r="F65" s="24">
        <f t="shared" si="9"/>
        <v>0</v>
      </c>
      <c r="G65" s="24">
        <v>0</v>
      </c>
      <c r="H65" s="24">
        <v>0</v>
      </c>
      <c r="I65" s="24">
        <f t="shared" si="10"/>
        <v>0</v>
      </c>
    </row>
    <row r="66" spans="1:9" s="2" customFormat="1" ht="12.75" customHeight="1" x14ac:dyDescent="0.2">
      <c r="A66" s="35"/>
      <c r="B66" s="35"/>
      <c r="C66" s="36" t="s">
        <v>21</v>
      </c>
      <c r="D66" s="24">
        <v>0</v>
      </c>
      <c r="E66" s="24">
        <v>0</v>
      </c>
      <c r="F66" s="24">
        <f t="shared" si="9"/>
        <v>0</v>
      </c>
      <c r="G66" s="24">
        <v>0</v>
      </c>
      <c r="H66" s="24">
        <v>0</v>
      </c>
      <c r="I66" s="24">
        <f t="shared" si="10"/>
        <v>0</v>
      </c>
    </row>
    <row r="67" spans="1:9" s="2" customFormat="1" ht="12.75" customHeight="1" x14ac:dyDescent="0.2">
      <c r="A67" s="35"/>
      <c r="B67" s="35"/>
      <c r="C67" s="36" t="s">
        <v>22</v>
      </c>
      <c r="D67" s="24">
        <v>2321787152</v>
      </c>
      <c r="E67" s="24">
        <v>3027439</v>
      </c>
      <c r="F67" s="24">
        <f t="shared" si="9"/>
        <v>2324814591</v>
      </c>
      <c r="G67" s="24">
        <v>382056320</v>
      </c>
      <c r="H67" s="24">
        <v>318792596</v>
      </c>
      <c r="I67" s="24">
        <f t="shared" si="10"/>
        <v>1942758271</v>
      </c>
    </row>
    <row r="68" spans="1:9" s="2" customFormat="1" ht="12.75" customHeight="1" x14ac:dyDescent="0.2">
      <c r="A68" s="35"/>
      <c r="B68" s="35"/>
      <c r="C68" s="36" t="s">
        <v>23</v>
      </c>
      <c r="D68" s="24">
        <v>0</v>
      </c>
      <c r="E68" s="24">
        <v>0</v>
      </c>
      <c r="F68" s="24">
        <f t="shared" si="9"/>
        <v>0</v>
      </c>
      <c r="G68" s="24">
        <v>0</v>
      </c>
      <c r="H68" s="24">
        <v>0</v>
      </c>
      <c r="I68" s="24">
        <f t="shared" si="10"/>
        <v>0</v>
      </c>
    </row>
    <row r="69" spans="1:9" s="2" customFormat="1" ht="12.75" customHeight="1" x14ac:dyDescent="0.2">
      <c r="A69" s="35"/>
      <c r="B69" s="35"/>
      <c r="C69" s="36" t="s">
        <v>24</v>
      </c>
      <c r="D69" s="24">
        <v>0</v>
      </c>
      <c r="E69" s="24">
        <v>0</v>
      </c>
      <c r="F69" s="24">
        <f t="shared" si="9"/>
        <v>0</v>
      </c>
      <c r="G69" s="24">
        <v>0</v>
      </c>
      <c r="H69" s="24">
        <v>0</v>
      </c>
      <c r="I69" s="24">
        <f t="shared" si="10"/>
        <v>0</v>
      </c>
    </row>
    <row r="70" spans="1:9" s="2" customFormat="1" ht="12.75" customHeight="1" x14ac:dyDescent="0.2">
      <c r="A70" s="35"/>
      <c r="B70" s="35"/>
      <c r="C70" s="36" t="s">
        <v>25</v>
      </c>
      <c r="D70" s="24">
        <v>0</v>
      </c>
      <c r="E70" s="24">
        <v>0</v>
      </c>
      <c r="F70" s="24">
        <f t="shared" si="9"/>
        <v>0</v>
      </c>
      <c r="G70" s="24">
        <v>0</v>
      </c>
      <c r="H70" s="24">
        <v>0</v>
      </c>
      <c r="I70" s="24">
        <f t="shared" si="10"/>
        <v>0</v>
      </c>
    </row>
    <row r="71" spans="1:9" s="2" customFormat="1" ht="12.75" customHeight="1" x14ac:dyDescent="0.2">
      <c r="A71" s="35"/>
      <c r="B71" s="35"/>
      <c r="C71" s="36" t="s">
        <v>26</v>
      </c>
      <c r="D71" s="24">
        <v>0</v>
      </c>
      <c r="E71" s="24">
        <v>0</v>
      </c>
      <c r="F71" s="24">
        <f t="shared" si="9"/>
        <v>0</v>
      </c>
      <c r="G71" s="24">
        <v>0</v>
      </c>
      <c r="H71" s="24">
        <v>0</v>
      </c>
      <c r="I71" s="24">
        <f t="shared" si="10"/>
        <v>0</v>
      </c>
    </row>
    <row r="72" spans="1:9" s="2" customFormat="1" ht="12.75" customHeight="1" x14ac:dyDescent="0.2">
      <c r="A72" s="35"/>
      <c r="B72" s="35"/>
      <c r="C72" s="36" t="s">
        <v>27</v>
      </c>
      <c r="D72" s="24">
        <v>0</v>
      </c>
      <c r="E72" s="24">
        <v>0</v>
      </c>
      <c r="F72" s="24">
        <f t="shared" si="9"/>
        <v>0</v>
      </c>
      <c r="G72" s="24">
        <v>0</v>
      </c>
      <c r="H72" s="24">
        <v>0</v>
      </c>
      <c r="I72" s="24">
        <f t="shared" si="10"/>
        <v>0</v>
      </c>
    </row>
    <row r="73" spans="1:9" s="2" customFormat="1" ht="26.25" customHeight="1" x14ac:dyDescent="0.2">
      <c r="A73" s="35"/>
      <c r="B73" s="35"/>
      <c r="C73" s="36" t="s">
        <v>28</v>
      </c>
      <c r="D73" s="24">
        <v>0</v>
      </c>
      <c r="E73" s="24">
        <v>0</v>
      </c>
      <c r="F73" s="24">
        <f t="shared" si="9"/>
        <v>0</v>
      </c>
      <c r="G73" s="24">
        <v>0</v>
      </c>
      <c r="H73" s="24">
        <v>0</v>
      </c>
      <c r="I73" s="24">
        <f t="shared" si="10"/>
        <v>0</v>
      </c>
    </row>
    <row r="74" spans="1:9" s="2" customFormat="1" ht="26.25" customHeight="1" x14ac:dyDescent="0.2">
      <c r="A74" s="35"/>
      <c r="B74" s="35"/>
      <c r="C74" s="36" t="s">
        <v>29</v>
      </c>
      <c r="D74" s="24">
        <v>60556202</v>
      </c>
      <c r="E74" s="24">
        <v>0</v>
      </c>
      <c r="F74" s="24">
        <f t="shared" si="9"/>
        <v>60556202</v>
      </c>
      <c r="G74" s="24">
        <v>0</v>
      </c>
      <c r="H74" s="24">
        <v>0</v>
      </c>
      <c r="I74" s="24">
        <f t="shared" si="10"/>
        <v>60556202</v>
      </c>
    </row>
    <row r="75" spans="1:9" s="2" customFormat="1" ht="12.75" customHeight="1" x14ac:dyDescent="0.2">
      <c r="A75" s="35"/>
      <c r="B75" s="35"/>
      <c r="C75" s="36" t="s">
        <v>30</v>
      </c>
      <c r="D75" s="24">
        <v>0</v>
      </c>
      <c r="E75" s="24">
        <v>0</v>
      </c>
      <c r="F75" s="24">
        <f t="shared" si="9"/>
        <v>0</v>
      </c>
      <c r="G75" s="24">
        <v>0</v>
      </c>
      <c r="H75" s="24">
        <v>0</v>
      </c>
      <c r="I75" s="24">
        <f t="shared" si="10"/>
        <v>0</v>
      </c>
    </row>
    <row r="76" spans="1:9" s="2" customFormat="1" ht="12.75" customHeight="1" x14ac:dyDescent="0.2">
      <c r="A76" s="35"/>
      <c r="B76" s="35"/>
      <c r="C76" s="36" t="s">
        <v>31</v>
      </c>
      <c r="D76" s="24">
        <v>0</v>
      </c>
      <c r="E76" s="24">
        <v>0</v>
      </c>
      <c r="F76" s="24">
        <f t="shared" si="9"/>
        <v>0</v>
      </c>
      <c r="G76" s="24">
        <v>0</v>
      </c>
      <c r="H76" s="24">
        <v>0</v>
      </c>
      <c r="I76" s="24">
        <f t="shared" si="10"/>
        <v>0</v>
      </c>
    </row>
    <row r="77" spans="1:9" s="2" customFormat="1" ht="12.75" customHeight="1" x14ac:dyDescent="0.2">
      <c r="A77" s="35"/>
      <c r="B77" s="35"/>
      <c r="C77" s="36" t="s">
        <v>32</v>
      </c>
      <c r="D77" s="24">
        <v>0</v>
      </c>
      <c r="E77" s="24">
        <v>0</v>
      </c>
      <c r="F77" s="24">
        <f t="shared" si="9"/>
        <v>0</v>
      </c>
      <c r="G77" s="24">
        <v>0</v>
      </c>
      <c r="H77" s="24">
        <v>0</v>
      </c>
      <c r="I77" s="24">
        <f t="shared" si="10"/>
        <v>0</v>
      </c>
    </row>
    <row r="78" spans="1:9" s="2" customFormat="1" ht="26.25" customHeight="1" x14ac:dyDescent="0.2">
      <c r="A78" s="35"/>
      <c r="B78" s="35"/>
      <c r="C78" s="36" t="s">
        <v>33</v>
      </c>
      <c r="D78" s="24">
        <v>0</v>
      </c>
      <c r="E78" s="24">
        <v>0</v>
      </c>
      <c r="F78" s="24">
        <f t="shared" si="9"/>
        <v>0</v>
      </c>
      <c r="G78" s="24">
        <v>0</v>
      </c>
      <c r="H78" s="24">
        <v>0</v>
      </c>
      <c r="I78" s="24">
        <f t="shared" si="10"/>
        <v>0</v>
      </c>
    </row>
    <row r="79" spans="1:9" s="2" customFormat="1" ht="12.75" customHeight="1" x14ac:dyDescent="0.2">
      <c r="A79" s="35"/>
      <c r="B79" s="35"/>
      <c r="C79" s="36" t="s">
        <v>34</v>
      </c>
      <c r="D79" s="24">
        <v>0</v>
      </c>
      <c r="E79" s="24">
        <v>0</v>
      </c>
      <c r="F79" s="24">
        <f t="shared" si="9"/>
        <v>0</v>
      </c>
      <c r="G79" s="24">
        <v>0</v>
      </c>
      <c r="H79" s="24">
        <v>0</v>
      </c>
      <c r="I79" s="24">
        <f t="shared" si="10"/>
        <v>0</v>
      </c>
    </row>
    <row r="80" spans="1:9" s="2" customFormat="1" ht="26.25" customHeight="1" x14ac:dyDescent="0.2">
      <c r="A80" s="35"/>
      <c r="B80" s="35"/>
      <c r="C80" s="36" t="s">
        <v>35</v>
      </c>
      <c r="D80" s="24">
        <v>0</v>
      </c>
      <c r="E80" s="24">
        <v>0</v>
      </c>
      <c r="F80" s="24">
        <f t="shared" si="9"/>
        <v>0</v>
      </c>
      <c r="G80" s="24">
        <v>0</v>
      </c>
      <c r="H80" s="24">
        <v>0</v>
      </c>
      <c r="I80" s="24">
        <f t="shared" si="10"/>
        <v>0</v>
      </c>
    </row>
    <row r="81" spans="1:12" s="2" customFormat="1" ht="12.75" customHeight="1" x14ac:dyDescent="0.2">
      <c r="A81" s="35"/>
      <c r="B81" s="35"/>
      <c r="C81" s="36" t="s">
        <v>36</v>
      </c>
      <c r="D81" s="24">
        <v>0</v>
      </c>
      <c r="E81" s="24">
        <v>0</v>
      </c>
      <c r="F81" s="24">
        <f t="shared" si="9"/>
        <v>0</v>
      </c>
      <c r="G81" s="24">
        <v>0</v>
      </c>
      <c r="H81" s="24">
        <v>0</v>
      </c>
      <c r="I81" s="24">
        <f t="shared" si="10"/>
        <v>0</v>
      </c>
    </row>
    <row r="82" spans="1:12" s="2" customFormat="1" ht="26.25" customHeight="1" x14ac:dyDescent="0.2">
      <c r="A82" s="35"/>
      <c r="B82" s="35"/>
      <c r="C82" s="36" t="s">
        <v>37</v>
      </c>
      <c r="D82" s="24">
        <v>0</v>
      </c>
      <c r="E82" s="24">
        <v>0</v>
      </c>
      <c r="F82" s="24">
        <f t="shared" si="9"/>
        <v>0</v>
      </c>
      <c r="G82" s="24">
        <v>0</v>
      </c>
      <c r="H82" s="24">
        <v>0</v>
      </c>
      <c r="I82" s="24">
        <f t="shared" si="10"/>
        <v>0</v>
      </c>
    </row>
    <row r="83" spans="1:12" s="2" customFormat="1" ht="26.25" customHeight="1" x14ac:dyDescent="0.2">
      <c r="A83" s="35"/>
      <c r="B83" s="35"/>
      <c r="C83" s="36" t="s">
        <v>38</v>
      </c>
      <c r="D83" s="24">
        <v>0</v>
      </c>
      <c r="E83" s="24">
        <v>0</v>
      </c>
      <c r="F83" s="24">
        <f t="shared" si="9"/>
        <v>0</v>
      </c>
      <c r="G83" s="24">
        <v>0</v>
      </c>
      <c r="H83" s="24">
        <v>0</v>
      </c>
      <c r="I83" s="24">
        <f t="shared" si="10"/>
        <v>0</v>
      </c>
      <c r="L83" s="26"/>
    </row>
    <row r="84" spans="1:12" s="2" customFormat="1" ht="12" customHeight="1" x14ac:dyDescent="0.2">
      <c r="A84" s="35"/>
      <c r="B84" s="35"/>
      <c r="C84" s="36" t="s">
        <v>39</v>
      </c>
      <c r="D84" s="24">
        <v>3226287570</v>
      </c>
      <c r="E84" s="24">
        <v>0</v>
      </c>
      <c r="F84" s="24">
        <f>D84+E84</f>
        <v>3226287570</v>
      </c>
      <c r="G84" s="24">
        <v>787658144</v>
      </c>
      <c r="H84" s="24">
        <v>755456739</v>
      </c>
      <c r="I84" s="24">
        <f>F84-G84</f>
        <v>2438629426</v>
      </c>
    </row>
    <row r="85" spans="1:12" s="2" customFormat="1" ht="12" customHeight="1" x14ac:dyDescent="0.2">
      <c r="A85" s="35"/>
      <c r="B85" s="35"/>
      <c r="C85" s="36" t="s">
        <v>40</v>
      </c>
      <c r="D85" s="24">
        <v>21431193589</v>
      </c>
      <c r="E85" s="24">
        <v>0</v>
      </c>
      <c r="F85" s="24">
        <f>D85+E85</f>
        <v>21431193589</v>
      </c>
      <c r="G85" s="24">
        <v>3818867930</v>
      </c>
      <c r="H85" s="24">
        <v>3818305116</v>
      </c>
      <c r="I85" s="24">
        <f>F85-G85</f>
        <v>17612325659</v>
      </c>
    </row>
    <row r="86" spans="1:12" s="2" customFormat="1" ht="12.75" customHeight="1" x14ac:dyDescent="0.2">
      <c r="A86" s="35"/>
      <c r="B86" s="35"/>
      <c r="C86" s="36" t="s">
        <v>41</v>
      </c>
      <c r="D86" s="24">
        <v>4000000</v>
      </c>
      <c r="E86" s="24">
        <v>0</v>
      </c>
      <c r="F86" s="24">
        <f t="shared" si="9"/>
        <v>4000000</v>
      </c>
      <c r="G86" s="24">
        <v>0</v>
      </c>
      <c r="H86" s="24">
        <v>0</v>
      </c>
      <c r="I86" s="24">
        <f t="shared" ref="I86:I96" si="11">F86-G86</f>
        <v>4000000</v>
      </c>
    </row>
    <row r="87" spans="1:12" s="2" customFormat="1" ht="25.5" x14ac:dyDescent="0.2">
      <c r="A87" s="35"/>
      <c r="B87" s="35"/>
      <c r="C87" s="36" t="s">
        <v>42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</row>
    <row r="88" spans="1:12" s="2" customFormat="1" ht="12.75" customHeight="1" x14ac:dyDescent="0.2">
      <c r="A88" s="35"/>
      <c r="B88" s="35"/>
      <c r="C88" s="36" t="s">
        <v>43</v>
      </c>
      <c r="D88" s="24">
        <v>0</v>
      </c>
      <c r="E88" s="24">
        <v>0</v>
      </c>
      <c r="F88" s="24">
        <f t="shared" si="9"/>
        <v>0</v>
      </c>
      <c r="G88" s="24">
        <v>0</v>
      </c>
      <c r="H88" s="24">
        <v>0</v>
      </c>
      <c r="I88" s="24">
        <f t="shared" si="11"/>
        <v>0</v>
      </c>
    </row>
    <row r="89" spans="1:12" s="2" customFormat="1" ht="12.75" customHeight="1" x14ac:dyDescent="0.2">
      <c r="A89" s="35"/>
      <c r="B89" s="35"/>
      <c r="C89" s="36" t="s">
        <v>44</v>
      </c>
      <c r="D89" s="24">
        <v>0</v>
      </c>
      <c r="E89" s="24">
        <v>0</v>
      </c>
      <c r="F89" s="24">
        <f t="shared" si="9"/>
        <v>0</v>
      </c>
      <c r="G89" s="24">
        <v>0</v>
      </c>
      <c r="H89" s="24">
        <v>0</v>
      </c>
      <c r="I89" s="24">
        <f t="shared" si="11"/>
        <v>0</v>
      </c>
    </row>
    <row r="90" spans="1:12" s="2" customFormat="1" ht="12.75" customHeight="1" x14ac:dyDescent="0.2">
      <c r="A90" s="35"/>
      <c r="B90" s="35"/>
      <c r="C90" s="36" t="s">
        <v>45</v>
      </c>
      <c r="D90" s="24">
        <v>1399273659</v>
      </c>
      <c r="E90" s="24">
        <v>0</v>
      </c>
      <c r="F90" s="24">
        <f t="shared" si="9"/>
        <v>1399273659</v>
      </c>
      <c r="G90" s="24">
        <v>323212197</v>
      </c>
      <c r="H90" s="24">
        <v>323212197</v>
      </c>
      <c r="I90" s="24">
        <f t="shared" si="11"/>
        <v>1076061462</v>
      </c>
    </row>
    <row r="91" spans="1:12" s="2" customFormat="1" ht="12.75" customHeight="1" x14ac:dyDescent="0.2">
      <c r="A91" s="35"/>
      <c r="B91" s="35"/>
      <c r="C91" s="36" t="s">
        <v>46</v>
      </c>
      <c r="D91" s="24">
        <v>0</v>
      </c>
      <c r="E91" s="24">
        <v>0</v>
      </c>
      <c r="F91" s="24">
        <f t="shared" si="9"/>
        <v>0</v>
      </c>
      <c r="G91" s="24">
        <v>0</v>
      </c>
      <c r="H91" s="24">
        <v>0</v>
      </c>
      <c r="I91" s="24">
        <f t="shared" si="11"/>
        <v>0</v>
      </c>
    </row>
    <row r="92" spans="1:12" s="25" customFormat="1" ht="13.5" customHeight="1" x14ac:dyDescent="0.2">
      <c r="A92" s="39"/>
      <c r="B92" s="39"/>
      <c r="C92" s="36" t="s">
        <v>47</v>
      </c>
      <c r="D92" s="24">
        <v>20738320160</v>
      </c>
      <c r="E92" s="24">
        <v>864100573</v>
      </c>
      <c r="F92" s="24">
        <f t="shared" si="9"/>
        <v>21602420733</v>
      </c>
      <c r="G92" s="24">
        <v>6223860030</v>
      </c>
      <c r="H92" s="24">
        <v>6218583543</v>
      </c>
      <c r="I92" s="24">
        <f t="shared" si="11"/>
        <v>15378560703</v>
      </c>
    </row>
    <row r="93" spans="1:12" s="2" customFormat="1" ht="12.75" customHeight="1" x14ac:dyDescent="0.2">
      <c r="A93" s="35"/>
      <c r="B93" s="35"/>
      <c r="C93" s="36" t="s">
        <v>48</v>
      </c>
      <c r="D93" s="24">
        <v>527983997</v>
      </c>
      <c r="E93" s="24">
        <v>33959052</v>
      </c>
      <c r="F93" s="24">
        <f t="shared" si="9"/>
        <v>561943049</v>
      </c>
      <c r="G93" s="24">
        <v>0</v>
      </c>
      <c r="H93" s="24">
        <v>0</v>
      </c>
      <c r="I93" s="24">
        <f t="shared" si="11"/>
        <v>561943049</v>
      </c>
    </row>
    <row r="94" spans="1:12" s="25" customFormat="1" ht="12.75" customHeight="1" x14ac:dyDescent="0.2">
      <c r="A94" s="33"/>
      <c r="B94" s="33"/>
      <c r="C94" s="33" t="s">
        <v>49</v>
      </c>
      <c r="D94" s="34">
        <f>SUM(D95:D96)</f>
        <v>0</v>
      </c>
      <c r="E94" s="34">
        <f>SUM(E95:E96)</f>
        <v>0</v>
      </c>
      <c r="F94" s="34">
        <f t="shared" ref="F94:H94" si="12">SUM(F95:F96)</f>
        <v>0</v>
      </c>
      <c r="G94" s="34">
        <f t="shared" si="12"/>
        <v>0</v>
      </c>
      <c r="H94" s="34">
        <f t="shared" si="12"/>
        <v>0</v>
      </c>
      <c r="I94" s="34">
        <f t="shared" si="11"/>
        <v>0</v>
      </c>
      <c r="J94" s="23"/>
      <c r="K94" s="24"/>
    </row>
    <row r="95" spans="1:12" x14ac:dyDescent="0.2">
      <c r="A95" s="39"/>
      <c r="B95" s="39"/>
      <c r="C95" s="36" t="s">
        <v>50</v>
      </c>
      <c r="D95" s="24">
        <v>0</v>
      </c>
      <c r="E95" s="24">
        <v>0</v>
      </c>
      <c r="F95" s="24">
        <f>D95+E95</f>
        <v>0</v>
      </c>
      <c r="G95" s="24">
        <v>0</v>
      </c>
      <c r="H95" s="24">
        <v>0</v>
      </c>
      <c r="I95" s="24">
        <f t="shared" si="11"/>
        <v>0</v>
      </c>
    </row>
    <row r="96" spans="1:12" ht="25.5" x14ac:dyDescent="0.2">
      <c r="A96" s="39"/>
      <c r="B96" s="39"/>
      <c r="C96" s="36" t="s">
        <v>51</v>
      </c>
      <c r="D96" s="24">
        <v>0</v>
      </c>
      <c r="E96" s="24">
        <v>0</v>
      </c>
      <c r="F96" s="24">
        <f>D96+E96</f>
        <v>0</v>
      </c>
      <c r="G96" s="24">
        <v>0</v>
      </c>
      <c r="H96" s="24">
        <v>0</v>
      </c>
      <c r="I96" s="24">
        <f t="shared" si="11"/>
        <v>0</v>
      </c>
    </row>
    <row r="97" spans="1:11" s="25" customFormat="1" ht="12.75" customHeight="1" x14ac:dyDescent="0.2">
      <c r="A97" s="33"/>
      <c r="B97" s="33"/>
      <c r="C97" s="33" t="s">
        <v>52</v>
      </c>
      <c r="D97" s="34">
        <f>SUM(D98:D99)</f>
        <v>0</v>
      </c>
      <c r="E97" s="34">
        <f>SUM(E98:E99)</f>
        <v>0</v>
      </c>
      <c r="F97" s="34">
        <f>SUM(F98:F99)</f>
        <v>0</v>
      </c>
      <c r="G97" s="34">
        <f>SUM(G98:G99)</f>
        <v>0</v>
      </c>
      <c r="H97" s="34">
        <f>SUM(H98:H99)</f>
        <v>0</v>
      </c>
      <c r="I97" s="34">
        <f>F97-G97</f>
        <v>0</v>
      </c>
      <c r="J97" s="23"/>
      <c r="K97" s="24"/>
    </row>
    <row r="98" spans="1:11" x14ac:dyDescent="0.2">
      <c r="A98" s="35"/>
      <c r="B98" s="35"/>
      <c r="C98" s="36" t="s">
        <v>53</v>
      </c>
      <c r="D98" s="24">
        <v>0</v>
      </c>
      <c r="E98" s="24">
        <v>0</v>
      </c>
      <c r="F98" s="24">
        <f>D98+E98</f>
        <v>0</v>
      </c>
      <c r="G98" s="24">
        <v>0</v>
      </c>
      <c r="H98" s="24">
        <v>0</v>
      </c>
      <c r="I98" s="24">
        <f t="shared" ref="I98:I99" si="13">F98-G98</f>
        <v>0</v>
      </c>
    </row>
    <row r="99" spans="1:11" x14ac:dyDescent="0.2">
      <c r="A99" s="35"/>
      <c r="B99" s="35"/>
      <c r="C99" s="36" t="s">
        <v>54</v>
      </c>
      <c r="D99" s="24">
        <v>0</v>
      </c>
      <c r="E99" s="24">
        <v>0</v>
      </c>
      <c r="F99" s="24">
        <f>D99+E99</f>
        <v>0</v>
      </c>
      <c r="G99" s="24">
        <v>0</v>
      </c>
      <c r="H99" s="24">
        <v>0</v>
      </c>
      <c r="I99" s="24">
        <f t="shared" si="13"/>
        <v>0</v>
      </c>
    </row>
    <row r="100" spans="1:11" s="25" customFormat="1" ht="12.75" customHeight="1" x14ac:dyDescent="0.2">
      <c r="A100" s="33"/>
      <c r="B100" s="33"/>
      <c r="C100" s="33" t="s">
        <v>55</v>
      </c>
      <c r="D100" s="34">
        <f>SUM(D101:D106)</f>
        <v>1403479917</v>
      </c>
      <c r="E100" s="34">
        <f>SUM(E101:E106)</f>
        <v>-39013406</v>
      </c>
      <c r="F100" s="34">
        <f>SUM(F101:F106)</f>
        <v>1364466511</v>
      </c>
      <c r="G100" s="34">
        <f>SUM(G101:G106)</f>
        <v>258528177</v>
      </c>
      <c r="H100" s="34">
        <f>SUM(H101:H106)</f>
        <v>258528177</v>
      </c>
      <c r="I100" s="34">
        <f>F100-G100</f>
        <v>1105938334</v>
      </c>
      <c r="J100" s="23"/>
      <c r="K100" s="24"/>
    </row>
    <row r="101" spans="1:11" ht="25.5" x14ac:dyDescent="0.2">
      <c r="A101" s="35"/>
      <c r="B101" s="35"/>
      <c r="C101" s="36" t="s">
        <v>56</v>
      </c>
      <c r="D101" s="24">
        <v>0</v>
      </c>
      <c r="E101" s="24">
        <v>0</v>
      </c>
      <c r="F101" s="24">
        <f t="shared" ref="F101:F106" si="14">D101+E101</f>
        <v>0</v>
      </c>
      <c r="G101" s="24">
        <v>0</v>
      </c>
      <c r="H101" s="24">
        <v>0</v>
      </c>
      <c r="I101" s="24">
        <f t="shared" ref="I101:I106" si="15">F101-G101</f>
        <v>0</v>
      </c>
    </row>
    <row r="102" spans="1:11" x14ac:dyDescent="0.2">
      <c r="A102" s="35"/>
      <c r="B102" s="35"/>
      <c r="C102" s="36" t="s">
        <v>57</v>
      </c>
      <c r="D102" s="24">
        <v>0</v>
      </c>
      <c r="E102" s="24">
        <v>0</v>
      </c>
      <c r="F102" s="24">
        <f t="shared" si="14"/>
        <v>0</v>
      </c>
      <c r="G102" s="24">
        <v>0</v>
      </c>
      <c r="H102" s="24">
        <v>0</v>
      </c>
      <c r="I102" s="24">
        <f t="shared" si="15"/>
        <v>0</v>
      </c>
    </row>
    <row r="103" spans="1:11" x14ac:dyDescent="0.2">
      <c r="A103" s="35"/>
      <c r="B103" s="35"/>
      <c r="C103" s="36" t="s">
        <v>58</v>
      </c>
      <c r="D103" s="24">
        <v>94976855</v>
      </c>
      <c r="E103" s="24">
        <v>0</v>
      </c>
      <c r="F103" s="24">
        <f t="shared" si="14"/>
        <v>94976855</v>
      </c>
      <c r="G103" s="24">
        <v>0</v>
      </c>
      <c r="H103" s="24">
        <v>0</v>
      </c>
      <c r="I103" s="24">
        <f t="shared" si="15"/>
        <v>94976855</v>
      </c>
    </row>
    <row r="104" spans="1:11" x14ac:dyDescent="0.2">
      <c r="A104" s="35"/>
      <c r="B104" s="35"/>
      <c r="C104" s="36" t="s">
        <v>59</v>
      </c>
      <c r="D104" s="24">
        <v>0</v>
      </c>
      <c r="E104" s="24">
        <v>0</v>
      </c>
      <c r="F104" s="24">
        <f t="shared" si="14"/>
        <v>0</v>
      </c>
      <c r="G104" s="24">
        <v>0</v>
      </c>
      <c r="H104" s="24">
        <v>0</v>
      </c>
      <c r="I104" s="24">
        <f t="shared" si="15"/>
        <v>0</v>
      </c>
    </row>
    <row r="105" spans="1:11" ht="38.25" x14ac:dyDescent="0.2">
      <c r="A105" s="35"/>
      <c r="B105" s="35"/>
      <c r="C105" s="36" t="s">
        <v>60</v>
      </c>
      <c r="D105" s="24">
        <v>0</v>
      </c>
      <c r="E105" s="24">
        <v>0</v>
      </c>
      <c r="F105" s="24">
        <f t="shared" si="14"/>
        <v>0</v>
      </c>
      <c r="G105" s="24">
        <v>0</v>
      </c>
      <c r="H105" s="24">
        <v>0</v>
      </c>
      <c r="I105" s="24">
        <f>F105-G105</f>
        <v>0</v>
      </c>
    </row>
    <row r="106" spans="1:11" x14ac:dyDescent="0.2">
      <c r="A106" s="35"/>
      <c r="B106" s="35"/>
      <c r="C106" s="36" t="s">
        <v>61</v>
      </c>
      <c r="D106" s="24">
        <v>1308503062</v>
      </c>
      <c r="E106" s="24">
        <v>-39013406</v>
      </c>
      <c r="F106" s="24">
        <f t="shared" si="14"/>
        <v>1269489656</v>
      </c>
      <c r="G106" s="24">
        <v>258528177</v>
      </c>
      <c r="H106" s="24">
        <v>258528177</v>
      </c>
      <c r="I106" s="24">
        <f t="shared" si="15"/>
        <v>1010961479</v>
      </c>
    </row>
    <row r="107" spans="1:11" ht="2.1" customHeight="1" thickBot="1" x14ac:dyDescent="0.25">
      <c r="A107" s="39"/>
      <c r="B107" s="39"/>
      <c r="C107" s="36"/>
      <c r="D107" s="24"/>
      <c r="E107" s="24"/>
      <c r="F107" s="24"/>
      <c r="G107" s="24"/>
      <c r="H107" s="24"/>
      <c r="I107" s="24"/>
    </row>
    <row r="108" spans="1:11" ht="3" customHeight="1" x14ac:dyDescent="0.2">
      <c r="A108" s="40"/>
      <c r="B108" s="40"/>
      <c r="C108" s="41"/>
      <c r="D108" s="42"/>
      <c r="E108" s="42"/>
      <c r="F108" s="42"/>
      <c r="G108" s="42"/>
      <c r="H108" s="42"/>
      <c r="I108" s="42"/>
    </row>
    <row r="109" spans="1:11" s="20" customFormat="1" ht="15.95" customHeight="1" x14ac:dyDescent="0.2">
      <c r="A109" s="43" t="s">
        <v>63</v>
      </c>
      <c r="B109" s="43"/>
      <c r="C109" s="43"/>
      <c r="D109" s="44">
        <f>SUM(D59+D10)</f>
        <v>92712553167</v>
      </c>
      <c r="E109" s="44">
        <f>SUM(E59+E10)</f>
        <v>5972952886</v>
      </c>
      <c r="F109" s="44">
        <f>SUM(F59+F10)</f>
        <v>98685506053</v>
      </c>
      <c r="G109" s="44">
        <f>SUM(G59+G10)</f>
        <v>20616626197</v>
      </c>
      <c r="H109" s="44">
        <f>SUM(H59+H10)</f>
        <v>20074393301</v>
      </c>
      <c r="I109" s="44">
        <f>F109-G109</f>
        <v>78068879856</v>
      </c>
      <c r="J109" s="18"/>
      <c r="K109" s="19"/>
    </row>
    <row r="110" spans="1:11" x14ac:dyDescent="0.2">
      <c r="A110" s="45" t="s">
        <v>64</v>
      </c>
      <c r="B110" s="45"/>
      <c r="C110" s="45"/>
    </row>
    <row r="111" spans="1:11" x14ac:dyDescent="0.2">
      <c r="F111" s="47"/>
      <c r="G111" s="47"/>
      <c r="H111" s="47"/>
    </row>
    <row r="131" spans="1:10" s="50" customFormat="1" ht="12" x14ac:dyDescent="0.2">
      <c r="A131" s="48"/>
      <c r="B131" s="48"/>
      <c r="C131" s="48"/>
      <c r="D131" s="49" t="s">
        <v>9</v>
      </c>
      <c r="E131" s="49" t="s">
        <v>10</v>
      </c>
      <c r="F131" s="49" t="s">
        <v>11</v>
      </c>
      <c r="G131" s="49" t="s">
        <v>12</v>
      </c>
      <c r="H131" s="49" t="s">
        <v>13</v>
      </c>
      <c r="I131" s="49"/>
      <c r="J131" s="48"/>
    </row>
    <row r="132" spans="1:10" s="54" customFormat="1" ht="12" x14ac:dyDescent="0.2">
      <c r="A132" s="51"/>
      <c r="B132" s="51"/>
      <c r="C132" s="52"/>
      <c r="D132" s="53"/>
      <c r="E132" s="53"/>
      <c r="F132" s="53"/>
      <c r="G132" s="53"/>
      <c r="H132" s="53"/>
      <c r="I132" s="53"/>
      <c r="J132" s="52"/>
    </row>
    <row r="133" spans="1:10" s="57" customFormat="1" ht="12" x14ac:dyDescent="0.2">
      <c r="A133" s="48"/>
      <c r="B133" s="48"/>
      <c r="C133" s="55" t="s">
        <v>65</v>
      </c>
      <c r="D133" s="56">
        <f>SUM(D134:D135)</f>
        <v>86177413315</v>
      </c>
      <c r="E133" s="56">
        <f t="shared" ref="E133:H133" si="16">SUM(E134:E135)</f>
        <v>5761261837</v>
      </c>
      <c r="F133" s="56">
        <f t="shared" si="16"/>
        <v>91938675152</v>
      </c>
      <c r="G133" s="56">
        <f t="shared" si="16"/>
        <v>19239925525</v>
      </c>
      <c r="H133" s="56">
        <f t="shared" si="16"/>
        <v>18922910426</v>
      </c>
      <c r="I133" s="56"/>
      <c r="J133" s="55"/>
    </row>
    <row r="134" spans="1:10" s="61" customFormat="1" ht="12" x14ac:dyDescent="0.2">
      <c r="A134" s="58"/>
      <c r="B134" s="58"/>
      <c r="C134" s="59" t="s">
        <v>66</v>
      </c>
      <c r="D134" s="60">
        <f>D11</f>
        <v>36463048774</v>
      </c>
      <c r="E134" s="60">
        <f>E11</f>
        <v>4860174773</v>
      </c>
      <c r="F134" s="60">
        <f>F11</f>
        <v>41323223547</v>
      </c>
      <c r="G134" s="60">
        <f>G11</f>
        <v>7704270904</v>
      </c>
      <c r="H134" s="60">
        <f>H11</f>
        <v>7488560235</v>
      </c>
      <c r="I134" s="60"/>
      <c r="J134" s="59"/>
    </row>
    <row r="135" spans="1:10" s="61" customFormat="1" ht="12" x14ac:dyDescent="0.2">
      <c r="A135" s="58"/>
      <c r="B135" s="58"/>
      <c r="C135" s="59" t="s">
        <v>67</v>
      </c>
      <c r="D135" s="60">
        <f>D60</f>
        <v>49714364541</v>
      </c>
      <c r="E135" s="60">
        <f>E60</f>
        <v>901087064</v>
      </c>
      <c r="F135" s="60">
        <f>F60</f>
        <v>50615451605</v>
      </c>
      <c r="G135" s="60">
        <f>G60</f>
        <v>11535654621</v>
      </c>
      <c r="H135" s="60">
        <f>H60</f>
        <v>11434350191</v>
      </c>
      <c r="I135" s="60"/>
      <c r="J135" s="59"/>
    </row>
    <row r="136" spans="1:10" s="57" customFormat="1" ht="3" customHeight="1" x14ac:dyDescent="0.2">
      <c r="A136" s="48"/>
      <c r="B136" s="48"/>
      <c r="C136" s="55"/>
      <c r="D136" s="56"/>
      <c r="E136" s="56"/>
      <c r="F136" s="56"/>
      <c r="G136" s="56"/>
      <c r="H136" s="56"/>
      <c r="I136" s="56"/>
      <c r="J136" s="55"/>
    </row>
    <row r="137" spans="1:10" x14ac:dyDescent="0.2">
      <c r="C137" s="55" t="s">
        <v>68</v>
      </c>
      <c r="D137" s="56">
        <f>SUM(D138:D139)</f>
        <v>533070936</v>
      </c>
      <c r="E137" s="56">
        <f t="shared" ref="E137:H137" si="17">SUM(E138:E139)</f>
        <v>498457</v>
      </c>
      <c r="F137" s="56">
        <f t="shared" si="17"/>
        <v>533569393</v>
      </c>
      <c r="G137" s="56">
        <f t="shared" si="17"/>
        <v>109772121</v>
      </c>
      <c r="H137" s="56">
        <f t="shared" si="17"/>
        <v>101775461</v>
      </c>
      <c r="I137" s="53"/>
    </row>
    <row r="138" spans="1:10" s="61" customFormat="1" ht="12" x14ac:dyDescent="0.2">
      <c r="A138" s="58"/>
      <c r="B138" s="58"/>
      <c r="C138" s="59" t="s">
        <v>66</v>
      </c>
      <c r="D138" s="60">
        <f>D45</f>
        <v>533070936</v>
      </c>
      <c r="E138" s="60">
        <f>E45</f>
        <v>498457</v>
      </c>
      <c r="F138" s="60">
        <f>F45</f>
        <v>533569393</v>
      </c>
      <c r="G138" s="60">
        <f>G45</f>
        <v>109772121</v>
      </c>
      <c r="H138" s="60">
        <f>H45</f>
        <v>101775461</v>
      </c>
      <c r="I138" s="60"/>
      <c r="J138" s="59"/>
    </row>
    <row r="139" spans="1:10" s="61" customFormat="1" ht="12" x14ac:dyDescent="0.2">
      <c r="A139" s="58"/>
      <c r="B139" s="58"/>
      <c r="C139" s="59" t="s">
        <v>67</v>
      </c>
      <c r="D139" s="60">
        <f>D94</f>
        <v>0</v>
      </c>
      <c r="E139" s="60">
        <f t="shared" ref="E139:H139" si="18">E94</f>
        <v>0</v>
      </c>
      <c r="F139" s="60">
        <f t="shared" si="18"/>
        <v>0</v>
      </c>
      <c r="G139" s="60">
        <f t="shared" si="18"/>
        <v>0</v>
      </c>
      <c r="H139" s="60">
        <f t="shared" si="18"/>
        <v>0</v>
      </c>
      <c r="I139" s="60"/>
      <c r="J139" s="59"/>
    </row>
    <row r="140" spans="1:10" s="57" customFormat="1" ht="3" customHeight="1" x14ac:dyDescent="0.2">
      <c r="A140" s="48"/>
      <c r="B140" s="48"/>
      <c r="C140" s="55"/>
      <c r="D140" s="56"/>
      <c r="E140" s="56"/>
      <c r="F140" s="56"/>
      <c r="G140" s="56"/>
      <c r="H140" s="56"/>
      <c r="I140" s="56"/>
      <c r="J140" s="55"/>
    </row>
    <row r="141" spans="1:10" s="54" customFormat="1" ht="12" x14ac:dyDescent="0.2">
      <c r="A141" s="51"/>
      <c r="B141" s="51"/>
      <c r="C141" s="55" t="s">
        <v>69</v>
      </c>
      <c r="D141" s="56">
        <f>SUM(D142:D143)</f>
        <v>1257586100</v>
      </c>
      <c r="E141" s="56">
        <f t="shared" ref="E141:H141" si="19">SUM(E142:E143)</f>
        <v>33599165</v>
      </c>
      <c r="F141" s="56">
        <f t="shared" si="19"/>
        <v>1291185265</v>
      </c>
      <c r="G141" s="56">
        <f t="shared" si="19"/>
        <v>241089878</v>
      </c>
      <c r="H141" s="56">
        <f t="shared" si="19"/>
        <v>219702870</v>
      </c>
      <c r="I141" s="56"/>
      <c r="J141" s="52"/>
    </row>
    <row r="142" spans="1:10" s="61" customFormat="1" ht="12" x14ac:dyDescent="0.2">
      <c r="A142" s="58"/>
      <c r="B142" s="58"/>
      <c r="C142" s="59" t="s">
        <v>66</v>
      </c>
      <c r="D142" s="60">
        <f>D48</f>
        <v>1257586100</v>
      </c>
      <c r="E142" s="60">
        <f>E48</f>
        <v>33599165</v>
      </c>
      <c r="F142" s="60">
        <f>F48</f>
        <v>1291185265</v>
      </c>
      <c r="G142" s="60">
        <f>G48</f>
        <v>241089878</v>
      </c>
      <c r="H142" s="60">
        <f>H48</f>
        <v>219702870</v>
      </c>
      <c r="I142" s="60"/>
      <c r="J142" s="59"/>
    </row>
    <row r="143" spans="1:10" s="61" customFormat="1" ht="12" x14ac:dyDescent="0.2">
      <c r="A143" s="58"/>
      <c r="B143" s="58"/>
      <c r="C143" s="59" t="s">
        <v>67</v>
      </c>
      <c r="D143" s="60">
        <f>D97</f>
        <v>0</v>
      </c>
      <c r="E143" s="60">
        <f t="shared" ref="E143:H143" si="20">E97</f>
        <v>0</v>
      </c>
      <c r="F143" s="60">
        <f t="shared" si="20"/>
        <v>0</v>
      </c>
      <c r="G143" s="60">
        <f t="shared" si="20"/>
        <v>0</v>
      </c>
      <c r="H143" s="60">
        <f t="shared" si="20"/>
        <v>0</v>
      </c>
      <c r="I143" s="60"/>
      <c r="J143" s="59"/>
    </row>
    <row r="144" spans="1:10" s="57" customFormat="1" ht="3" customHeight="1" x14ac:dyDescent="0.2">
      <c r="A144" s="48"/>
      <c r="B144" s="48"/>
      <c r="C144" s="55"/>
      <c r="D144" s="56"/>
      <c r="E144" s="56"/>
      <c r="F144" s="56"/>
      <c r="G144" s="56"/>
      <c r="H144" s="56"/>
      <c r="I144" s="56"/>
      <c r="J144" s="55"/>
    </row>
    <row r="145" spans="1:10" s="54" customFormat="1" ht="12" x14ac:dyDescent="0.2">
      <c r="A145" s="51"/>
      <c r="B145" s="51"/>
      <c r="C145" s="55" t="s">
        <v>70</v>
      </c>
      <c r="D145" s="56">
        <f>SUM(D146:D147)</f>
        <v>4744482816</v>
      </c>
      <c r="E145" s="56">
        <f t="shared" ref="E145:H145" si="21">SUM(E146:E147)</f>
        <v>177593427</v>
      </c>
      <c r="F145" s="56">
        <f t="shared" si="21"/>
        <v>4922076243</v>
      </c>
      <c r="G145" s="56">
        <f t="shared" si="21"/>
        <v>1025838673</v>
      </c>
      <c r="H145" s="56">
        <f t="shared" si="21"/>
        <v>830004544</v>
      </c>
      <c r="I145" s="56"/>
      <c r="J145" s="52"/>
    </row>
    <row r="146" spans="1:10" s="61" customFormat="1" ht="12" x14ac:dyDescent="0.2">
      <c r="A146" s="58"/>
      <c r="B146" s="58"/>
      <c r="C146" s="59" t="s">
        <v>66</v>
      </c>
      <c r="D146" s="60">
        <f>D51</f>
        <v>3341002899</v>
      </c>
      <c r="E146" s="60">
        <f>E51</f>
        <v>216606833</v>
      </c>
      <c r="F146" s="60">
        <f>F51</f>
        <v>3557609732</v>
      </c>
      <c r="G146" s="60">
        <f>G51</f>
        <v>767310496</v>
      </c>
      <c r="H146" s="60">
        <f>H51</f>
        <v>571476367</v>
      </c>
      <c r="I146" s="60"/>
      <c r="J146" s="59"/>
    </row>
    <row r="147" spans="1:10" s="61" customFormat="1" ht="12" x14ac:dyDescent="0.2">
      <c r="A147" s="58"/>
      <c r="B147" s="58"/>
      <c r="C147" s="59" t="s">
        <v>67</v>
      </c>
      <c r="D147" s="60">
        <f>D100</f>
        <v>1403479917</v>
      </c>
      <c r="E147" s="60">
        <f t="shared" ref="E147:H147" si="22">E100</f>
        <v>-39013406</v>
      </c>
      <c r="F147" s="60">
        <f t="shared" si="22"/>
        <v>1364466511</v>
      </c>
      <c r="G147" s="60">
        <f t="shared" si="22"/>
        <v>258528177</v>
      </c>
      <c r="H147" s="60">
        <f t="shared" si="22"/>
        <v>258528177</v>
      </c>
      <c r="I147" s="60"/>
      <c r="J147" s="59"/>
    </row>
    <row r="148" spans="1:10" s="54" customFormat="1" ht="12" x14ac:dyDescent="0.2">
      <c r="A148" s="51"/>
      <c r="B148" s="51"/>
      <c r="C148" s="62"/>
      <c r="D148" s="56"/>
      <c r="E148" s="56"/>
      <c r="F148" s="56"/>
      <c r="G148" s="56"/>
      <c r="H148" s="56"/>
      <c r="I148" s="56"/>
      <c r="J148" s="52"/>
    </row>
    <row r="149" spans="1:10" s="57" customFormat="1" ht="12" x14ac:dyDescent="0.2">
      <c r="A149" s="48"/>
      <c r="B149" s="48"/>
      <c r="C149" s="55" t="s">
        <v>71</v>
      </c>
      <c r="D149" s="56">
        <f>SUM(D150:D151)</f>
        <v>92712553167</v>
      </c>
      <c r="E149" s="56">
        <f t="shared" ref="E149:H149" si="23">SUM(E150:E151)</f>
        <v>5972952886</v>
      </c>
      <c r="F149" s="56">
        <f t="shared" si="23"/>
        <v>98685506053</v>
      </c>
      <c r="G149" s="56">
        <f t="shared" si="23"/>
        <v>20616626197</v>
      </c>
      <c r="H149" s="56">
        <f t="shared" si="23"/>
        <v>20074393301</v>
      </c>
      <c r="I149" s="56"/>
      <c r="J149" s="55"/>
    </row>
    <row r="150" spans="1:10" s="61" customFormat="1" ht="12" x14ac:dyDescent="0.2">
      <c r="A150" s="58"/>
      <c r="B150" s="58"/>
      <c r="C150" s="59" t="s">
        <v>66</v>
      </c>
      <c r="D150" s="60">
        <f>SUM(D134,D138,D142,D146)</f>
        <v>41594708709</v>
      </c>
      <c r="E150" s="60">
        <f t="shared" ref="E150:H151" si="24">SUM(E134,E138,E142,E146)</f>
        <v>5110879228</v>
      </c>
      <c r="F150" s="60">
        <f t="shared" si="24"/>
        <v>46705587937</v>
      </c>
      <c r="G150" s="60">
        <f t="shared" si="24"/>
        <v>8822443399</v>
      </c>
      <c r="H150" s="60">
        <f t="shared" si="24"/>
        <v>8381514933</v>
      </c>
      <c r="I150" s="60"/>
      <c r="J150" s="59"/>
    </row>
    <row r="151" spans="1:10" s="66" customFormat="1" ht="12" x14ac:dyDescent="0.2">
      <c r="A151" s="63"/>
      <c r="B151" s="63"/>
      <c r="C151" s="59" t="s">
        <v>67</v>
      </c>
      <c r="D151" s="60">
        <f>SUM(D135,D139,D143,D147)</f>
        <v>51117844458</v>
      </c>
      <c r="E151" s="60">
        <f t="shared" si="24"/>
        <v>862073658</v>
      </c>
      <c r="F151" s="60">
        <f t="shared" si="24"/>
        <v>51979918116</v>
      </c>
      <c r="G151" s="60">
        <f t="shared" si="24"/>
        <v>11794182798</v>
      </c>
      <c r="H151" s="60">
        <f t="shared" si="24"/>
        <v>11692878368</v>
      </c>
      <c r="I151" s="64"/>
      <c r="J151" s="65"/>
    </row>
    <row r="152" spans="1:10" s="54" customFormat="1" ht="12" x14ac:dyDescent="0.2">
      <c r="A152" s="51"/>
      <c r="B152" s="51"/>
      <c r="C152" s="52"/>
      <c r="D152" s="53"/>
      <c r="E152" s="53"/>
      <c r="F152" s="53"/>
      <c r="G152" s="53"/>
      <c r="H152" s="53"/>
      <c r="I152" s="53"/>
      <c r="J152" s="52"/>
    </row>
    <row r="153" spans="1:10" s="54" customFormat="1" ht="12" x14ac:dyDescent="0.2">
      <c r="A153" s="51"/>
      <c r="B153" s="51"/>
      <c r="C153" s="52"/>
      <c r="D153" s="53"/>
      <c r="E153" s="53"/>
      <c r="F153" s="53"/>
      <c r="G153" s="53"/>
      <c r="H153" s="53"/>
      <c r="I153" s="53"/>
      <c r="J153" s="52"/>
    </row>
    <row r="154" spans="1:10" s="57" customFormat="1" ht="12" x14ac:dyDescent="0.2">
      <c r="A154" s="48"/>
      <c r="B154" s="48"/>
      <c r="C154" s="67"/>
      <c r="D154" s="68"/>
      <c r="E154" s="68"/>
      <c r="F154" s="68"/>
      <c r="G154" s="68"/>
      <c r="H154" s="68"/>
      <c r="I154" s="68"/>
      <c r="J154" s="55"/>
    </row>
    <row r="155" spans="1:10" s="54" customFormat="1" ht="12" x14ac:dyDescent="0.2">
      <c r="A155" s="51"/>
      <c r="B155" s="51"/>
      <c r="C155" s="52"/>
      <c r="D155" s="53"/>
      <c r="E155" s="53"/>
      <c r="F155" s="53"/>
      <c r="G155" s="53"/>
      <c r="H155" s="53"/>
      <c r="I155" s="53"/>
      <c r="J155" s="52"/>
    </row>
    <row r="156" spans="1:10" s="54" customFormat="1" ht="12" x14ac:dyDescent="0.2">
      <c r="A156" s="51"/>
      <c r="B156" s="51"/>
      <c r="C156" s="52"/>
      <c r="D156" s="53"/>
      <c r="E156" s="53"/>
      <c r="F156" s="53"/>
      <c r="G156" s="53"/>
      <c r="H156" s="53"/>
      <c r="I156" s="53"/>
      <c r="J156" s="52"/>
    </row>
    <row r="157" spans="1:10" s="57" customFormat="1" ht="12" x14ac:dyDescent="0.2">
      <c r="A157" s="48"/>
      <c r="B157" s="48"/>
      <c r="C157" s="67"/>
      <c r="D157" s="68"/>
      <c r="E157" s="68"/>
      <c r="F157" s="68"/>
      <c r="G157" s="68"/>
      <c r="H157" s="68"/>
      <c r="I157" s="68"/>
      <c r="J157" s="55"/>
    </row>
    <row r="158" spans="1:10" s="54" customFormat="1" ht="12" x14ac:dyDescent="0.2">
      <c r="A158" s="51"/>
      <c r="B158" s="51"/>
      <c r="C158" s="52"/>
      <c r="D158" s="53"/>
      <c r="E158" s="53"/>
      <c r="F158" s="53"/>
      <c r="G158" s="53"/>
      <c r="H158" s="53"/>
      <c r="I158" s="53"/>
      <c r="J158" s="52"/>
    </row>
    <row r="159" spans="1:10" s="54" customFormat="1" ht="12" x14ac:dyDescent="0.2">
      <c r="A159" s="51"/>
      <c r="B159" s="51"/>
      <c r="C159" s="52"/>
      <c r="D159" s="53"/>
      <c r="E159" s="53"/>
      <c r="F159" s="53"/>
      <c r="G159" s="53"/>
      <c r="H159" s="53"/>
      <c r="I159" s="53"/>
      <c r="J159" s="52"/>
    </row>
    <row r="160" spans="1:10" s="57" customFormat="1" ht="12" x14ac:dyDescent="0.2">
      <c r="A160" s="48"/>
      <c r="B160" s="48"/>
      <c r="C160" s="67"/>
      <c r="D160" s="68"/>
      <c r="E160" s="68"/>
      <c r="F160" s="68"/>
      <c r="G160" s="68"/>
      <c r="H160" s="68"/>
      <c r="I160" s="68"/>
      <c r="J160" s="55"/>
    </row>
    <row r="161" spans="1:10" s="54" customFormat="1" ht="12" x14ac:dyDescent="0.2">
      <c r="A161" s="51"/>
      <c r="B161" s="51"/>
      <c r="C161" s="52"/>
      <c r="D161" s="53"/>
      <c r="E161" s="53"/>
      <c r="F161" s="53"/>
      <c r="G161" s="53"/>
      <c r="H161" s="53"/>
      <c r="I161" s="53"/>
      <c r="J161" s="52"/>
    </row>
    <row r="162" spans="1:10" s="54" customFormat="1" ht="12" x14ac:dyDescent="0.2">
      <c r="A162" s="51"/>
      <c r="B162" s="51"/>
      <c r="C162" s="52"/>
      <c r="D162" s="53"/>
      <c r="E162" s="53"/>
      <c r="F162" s="53"/>
      <c r="G162" s="53"/>
      <c r="H162" s="53"/>
      <c r="I162" s="53"/>
      <c r="J162" s="52"/>
    </row>
    <row r="163" spans="1:10" s="54" customFormat="1" ht="12" x14ac:dyDescent="0.2">
      <c r="A163" s="51"/>
      <c r="B163" s="51"/>
      <c r="C163" s="52"/>
      <c r="D163" s="53"/>
      <c r="E163" s="53"/>
      <c r="F163" s="53"/>
      <c r="G163" s="53"/>
      <c r="H163" s="53"/>
      <c r="I163" s="53"/>
      <c r="J163" s="52"/>
    </row>
    <row r="164" spans="1:10" s="54" customFormat="1" ht="12" x14ac:dyDescent="0.2">
      <c r="A164" s="51"/>
      <c r="B164" s="51"/>
      <c r="C164" s="52"/>
      <c r="D164" s="53"/>
      <c r="E164" s="53"/>
      <c r="F164" s="53"/>
      <c r="G164" s="53"/>
      <c r="H164" s="53"/>
      <c r="I164" s="53"/>
      <c r="J164" s="52"/>
    </row>
    <row r="166" spans="1:10" x14ac:dyDescent="0.2">
      <c r="H166" s="69"/>
    </row>
    <row r="167" spans="1:10" x14ac:dyDescent="0.2">
      <c r="H167" s="69"/>
    </row>
    <row r="168" spans="1:10" x14ac:dyDescent="0.2">
      <c r="H168" s="70"/>
    </row>
  </sheetData>
  <mergeCells count="13">
    <mergeCell ref="A110:C110"/>
    <mergeCell ref="A7:C8"/>
    <mergeCell ref="D7:H7"/>
    <mergeCell ref="I7:I8"/>
    <mergeCell ref="A10:C10"/>
    <mergeCell ref="A59:C59"/>
    <mergeCell ref="A109:C109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LDF-6b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2024-05-27T20:48:34Z</dcterms:created>
  <dcterms:modified xsi:type="dcterms:W3CDTF">2024-05-27T20:48:34Z</dcterms:modified>
</cp:coreProperties>
</file>