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79744221-D57A-48EA-BA5C-D402D33E6E3C}" xr6:coauthVersionLast="40" xr6:coauthVersionMax="40" xr10:uidLastSave="{00000000-0000-0000-0000-000000000000}"/>
  <bookViews>
    <workbookView xWindow="0" yWindow="0" windowWidth="25200" windowHeight="11775" xr2:uid="{C77F1A12-5712-4D4D-9497-652A404B009C}"/>
  </bookViews>
  <sheets>
    <sheet name="30 LDF4" sheetId="1" r:id="rId1"/>
  </sheets>
  <definedNames>
    <definedName name="_xlnm.Print_Area" localSheetId="0">'30 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E51" i="1" s="1"/>
  <c r="E52" i="1" s="1"/>
  <c r="D47" i="1"/>
  <c r="C47" i="1"/>
  <c r="D46" i="1"/>
  <c r="D51" i="1" s="1"/>
  <c r="D52" i="1" s="1"/>
  <c r="C46" i="1"/>
  <c r="E45" i="1"/>
  <c r="D45" i="1"/>
  <c r="C45" i="1"/>
  <c r="C51" i="1" s="1"/>
  <c r="C52" i="1" s="1"/>
  <c r="E37" i="1"/>
  <c r="E40" i="1" s="1"/>
  <c r="D37" i="1"/>
  <c r="C37" i="1"/>
  <c r="M36" i="1"/>
  <c r="L36" i="1"/>
  <c r="K36" i="1"/>
  <c r="E34" i="1"/>
  <c r="D34" i="1"/>
  <c r="D40" i="1" s="1"/>
  <c r="C34" i="1"/>
  <c r="C40" i="1" s="1"/>
  <c r="M29" i="1"/>
  <c r="L29" i="1"/>
  <c r="K29" i="1"/>
  <c r="E26" i="1"/>
  <c r="D26" i="1"/>
  <c r="C26" i="1"/>
  <c r="M21" i="1"/>
  <c r="L21" i="1"/>
  <c r="K21" i="1"/>
  <c r="M16" i="1"/>
  <c r="L16" i="1"/>
  <c r="K1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<sst xmlns="http://schemas.openxmlformats.org/spreadsheetml/2006/main" count="88" uniqueCount="53">
  <si>
    <t>GOBIERNO CONSTITUCIONAL DEL ESTADO DE CHIAPAS</t>
  </si>
  <si>
    <t>GOBIERNO ESTATAL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</si>
  <si>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</si>
  <si>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</si>
  <si>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</si>
  <si>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</si>
  <si>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</si>
  <si>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</si>
  <si>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</si>
  <si>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</si>
  <si>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</si>
  <si>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</si>
  <si>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</si>
  <si>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>NO ETIQUETADO</t>
  </si>
  <si>
    <t xml:space="preserve">Egresos Presupuestarios   </t>
  </si>
  <si>
    <t>APROBADO</t>
  </si>
  <si>
    <t>PAGADO</t>
  </si>
  <si>
    <t>Gasto No Etiquetado (sin incluir Amortización de la Deuda Pública)</t>
  </si>
  <si>
    <t>Gasto Etiquetado (sin incluir Amortización de la Deuda Pública)</t>
  </si>
  <si>
    <t>Amortización</t>
  </si>
  <si>
    <t xml:space="preserve">Remanentes del Ejercicio Anterior </t>
  </si>
  <si>
    <t>Remanentes de Ingresos de Libre Disposición aplicados en el periodo</t>
  </si>
  <si>
    <t>ETIQUETADO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</si>
  <si>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</si>
  <si>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</si>
  <si>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</si>
  <si>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</si>
  <si>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 xml:space="preserve">   Intereses, Comisiones y Gastos de la Deuda</t>
  </si>
  <si>
    <t>Intereses, Comisiones y Gastos de la Deuda con Gasto No Etiquetado</t>
  </si>
  <si>
    <t>Intereses</t>
  </si>
  <si>
    <t>Intereses, Comisiones y Gastos de la Deuda con Gasto Etiquetado</t>
  </si>
  <si>
    <t>Gasto Deuda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</si>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</sst>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8" fillId="0" borderId="0"/>
  </cellStyleXfs>
  <cellXfs count="47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0" fontId="9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justify" vertical="center" wrapText="1"/>
    </xf>
    <xf numFmtId="164" fontId="4" fillId="4" borderId="0" xfId="2" applyNumberFormat="1" applyFont="1" applyFill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10" fillId="5" borderId="0" xfId="1" applyFont="1" applyFill="1" applyAlignment="1">
      <alignment horizont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164" fontId="11" fillId="6" borderId="0" xfId="2" applyNumberFormat="1" applyFont="1" applyFill="1" applyAlignment="1">
      <alignment horizontal="right" vertical="top"/>
    </xf>
    <xf numFmtId="0" fontId="8" fillId="2" borderId="0" xfId="2" applyFont="1" applyFill="1" applyAlignment="1">
      <alignment horizontal="right" vertical="top"/>
    </xf>
    <xf numFmtId="164" fontId="12" fillId="6" borderId="0" xfId="2" applyNumberFormat="1" applyFont="1" applyFill="1" applyAlignment="1">
      <alignment horizontal="right" vertical="top"/>
    </xf>
    <xf numFmtId="0" fontId="9" fillId="2" borderId="0" xfId="2" applyFill="1" applyAlignment="1">
      <alignment horizontal="right" vertical="top"/>
    </xf>
    <xf numFmtId="0" fontId="8" fillId="0" borderId="0" xfId="1" applyFont="1" applyAlignment="1">
      <alignment horizontal="left" vertical="center" wrapText="1" indent="1"/>
    </xf>
    <xf numFmtId="0" fontId="9" fillId="0" borderId="4" xfId="1" applyFont="1" applyBorder="1" applyAlignment="1">
      <alignment vertical="center"/>
    </xf>
    <xf numFmtId="165" fontId="9" fillId="0" borderId="4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/>
    <xf numFmtId="0" fontId="10" fillId="0" borderId="0" xfId="1" applyFont="1" applyAlignment="1">
      <alignment horizontal="left"/>
    </xf>
    <xf numFmtId="0" fontId="14" fillId="0" borderId="0" xfId="1" applyFont="1" applyAlignment="1">
      <alignment horizontal="center" vertical="center" wrapText="1"/>
    </xf>
    <xf numFmtId="164" fontId="10" fillId="0" borderId="0" xfId="1" applyNumberFormat="1" applyFont="1" applyAlignment="1">
      <alignment horizontal="right"/>
    </xf>
    <xf numFmtId="0" fontId="8" fillId="0" borderId="4" xfId="1" applyFont="1" applyBorder="1" applyAlignment="1">
      <alignment vertical="center"/>
    </xf>
    <xf numFmtId="0" fontId="7" fillId="0" borderId="0" xfId="2" applyFont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165" fontId="8" fillId="0" borderId="0" xfId="1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top"/>
    </xf>
    <xf numFmtId="0" fontId="4" fillId="4" borderId="0" xfId="2" applyFont="1" applyFill="1" applyAlignment="1">
      <alignment horizontal="right" vertical="top"/>
    </xf>
    <xf numFmtId="0" fontId="15" fillId="0" borderId="5" xfId="2" applyFont="1" applyBorder="1" applyAlignment="1">
      <alignment horizontal="left" vertical="top" wrapText="1"/>
    </xf>
    <xf numFmtId="165" fontId="4" fillId="0" borderId="0" xfId="1" applyNumberFormat="1" applyFont="1"/>
    <xf numFmtId="0" fontId="1" fillId="0" borderId="0" xfId="3"/>
    <xf numFmtId="167" fontId="17" fillId="6" borderId="0" xfId="4" applyNumberFormat="1" applyFont="1" applyFill="1" applyAlignment="1">
      <alignment horizontal="right" vertical="top" wrapText="1"/>
    </xf>
    <xf numFmtId="0" fontId="18" fillId="0" borderId="0" xfId="5"/>
    <xf numFmtId="167" fontId="4" fillId="0" borderId="0" xfId="1" applyNumberFormat="1" applyFont="1"/>
  </cellXfs>
  <cellStyles count="6">
    <cellStyle name="Normal" xfId="0" builtinId="0"/>
    <cellStyle name="Normal 16 2 2" xfId="1" xr:uid="{67599A7F-0B6A-44FC-83D2-3293A73C0670}"/>
    <cellStyle name="Normal 17" xfId="5" xr:uid="{6D6F7135-B9C4-4FB9-88C0-5A0F65347099}"/>
    <cellStyle name="Normal 2" xfId="3" xr:uid="{3EFC8F2F-3693-4C31-BBFE-4D993A06A03A}"/>
    <cellStyle name="Normal 2 2" xfId="2" xr:uid="{36577A8C-AFC6-47D1-9EED-376CB2555BFC}"/>
    <cellStyle name="Normal 20" xfId="4" xr:uid="{F451B2BE-A7E8-4F24-9B55-6F3612950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8CE3D3-43BA-4419-B771-2CFAB6DDE1F3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1397-1639-4FC0-86B3-3560B6A8DD27}">
  <sheetPr>
    <pageSetUpPr fitToPage="1"/>
  </sheetPr>
  <dimension ref="A1:M108"/>
  <sheetViews>
    <sheetView showGridLines="0" tabSelected="1" zoomScaleNormal="10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8" width="5.85546875" style="45" customWidth="1"/>
    <col min="9" max="16384" width="11.42578125" style="43"/>
  </cols>
  <sheetData>
    <row r="1" spans="1:13" s="2" customFormat="1" ht="3.75" customHeight="1" x14ac:dyDescent="0.2">
      <c r="A1" s="1"/>
      <c r="B1" s="1"/>
      <c r="C1" s="1"/>
      <c r="D1" s="1"/>
      <c r="E1" s="1"/>
    </row>
    <row r="2" spans="1:13" s="2" customFormat="1" ht="12.75" x14ac:dyDescent="0.2">
      <c r="A2" s="3" t="s">
        <v>0</v>
      </c>
      <c r="B2" s="3"/>
      <c r="C2" s="3"/>
      <c r="D2" s="3"/>
      <c r="E2" s="3"/>
    </row>
    <row r="3" spans="1:13" s="2" customFormat="1" ht="12.75" x14ac:dyDescent="0.2">
      <c r="A3" s="3" t="s">
        <v>1</v>
      </c>
      <c r="B3" s="3"/>
      <c r="C3" s="3"/>
      <c r="D3" s="3"/>
      <c r="E3" s="3"/>
    </row>
    <row r="4" spans="1:13" s="2" customFormat="1" ht="12.75" x14ac:dyDescent="0.2">
      <c r="A4" s="3" t="s">
        <v>2</v>
      </c>
      <c r="B4" s="3"/>
      <c r="C4" s="3"/>
      <c r="D4" s="3"/>
      <c r="E4" s="3"/>
    </row>
    <row r="5" spans="1:13" s="2" customFormat="1" ht="12.75" x14ac:dyDescent="0.2">
      <c r="A5" s="4" t="s">
        <v>3</v>
      </c>
      <c r="B5" s="4"/>
      <c r="C5" s="4"/>
      <c r="D5" s="4"/>
      <c r="E5" s="4"/>
    </row>
    <row r="6" spans="1:13" s="2" customFormat="1" ht="15.75" customHeight="1" x14ac:dyDescent="0.2">
      <c r="A6" s="4" t="s">
        <v>4</v>
      </c>
      <c r="B6" s="4"/>
      <c r="C6" s="4"/>
      <c r="D6" s="4"/>
      <c r="E6" s="4"/>
    </row>
    <row r="7" spans="1:13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3" s="2" customFormat="1" ht="5.25" customHeight="1" x14ac:dyDescent="0.2">
      <c r="A8" s="9"/>
      <c r="B8" s="9"/>
    </row>
    <row r="9" spans="1:13" s="13" customFormat="1" ht="12.75" x14ac:dyDescent="0.2">
      <c r="A9" s="10" t="s">
        <v>9</v>
      </c>
      <c r="B9" s="11"/>
      <c r="C9" s="12">
        <f>SUM(C10:C12)</f>
        <v>123835675960</v>
      </c>
      <c r="D9" s="12">
        <f>SUM(D10:D12)</f>
        <v>33112514139</v>
      </c>
      <c r="E9" s="12">
        <f>SUM(E10:E12)</f>
        <v>33112514139</v>
      </c>
    </row>
    <row r="10" spans="1:13" s="13" customFormat="1" ht="12.75" x14ac:dyDescent="0.2">
      <c r="A10" s="14"/>
      <c r="B10" s="15" t="s">
        <v>10</v>
      </c>
      <c r="C10" s="16">
        <v>51777412592</v>
      </c>
      <c r="D10" s="17">
        <v>16441662203</v>
      </c>
      <c r="E10" s="17">
        <v>16441662203</v>
      </c>
    </row>
    <row r="11" spans="1:13" s="13" customFormat="1" ht="12.75" x14ac:dyDescent="0.2">
      <c r="A11" s="10"/>
      <c r="B11" s="15" t="s">
        <v>11</v>
      </c>
      <c r="C11" s="17">
        <v>72058263368</v>
      </c>
      <c r="D11" s="17">
        <v>16670851936</v>
      </c>
      <c r="E11" s="17">
        <v>16670851936</v>
      </c>
    </row>
    <row r="12" spans="1:13" s="13" customFormat="1" ht="15" customHeight="1" x14ac:dyDescent="0.2">
      <c r="A12" s="14"/>
      <c r="B12" s="15" t="s">
        <v>12</v>
      </c>
      <c r="C12" s="18">
        <v>0</v>
      </c>
      <c r="D12" s="18">
        <v>0</v>
      </c>
      <c r="E12" s="18">
        <v>0</v>
      </c>
      <c r="J12" s="18"/>
      <c r="K12" s="19" t="s">
        <v>13</v>
      </c>
      <c r="L12" s="19"/>
      <c r="M12" s="19"/>
    </row>
    <row r="13" spans="1:13" s="13" customFormat="1" ht="12.75" x14ac:dyDescent="0.2">
      <c r="A13" s="10" t="s">
        <v>14</v>
      </c>
      <c r="B13" s="20"/>
      <c r="C13" s="12">
        <f>SUM(C14:C15)</f>
        <v>92291598315</v>
      </c>
      <c r="D13" s="12">
        <f>SUM(D14:D15)</f>
        <v>20535951565</v>
      </c>
      <c r="E13" s="12">
        <f>SUM(E14:E15)</f>
        <v>19993718669</v>
      </c>
      <c r="J13" s="12"/>
      <c r="K13" s="21" t="s">
        <v>15</v>
      </c>
      <c r="L13" s="21" t="s">
        <v>7</v>
      </c>
      <c r="M13" s="21" t="s">
        <v>16</v>
      </c>
    </row>
    <row r="14" spans="1:13" s="13" customFormat="1" ht="12.75" x14ac:dyDescent="0.2">
      <c r="A14" s="14"/>
      <c r="B14" s="15" t="s">
        <v>17</v>
      </c>
      <c r="C14" s="17">
        <v>41340111262</v>
      </c>
      <c r="D14" s="17">
        <v>8778070524</v>
      </c>
      <c r="E14" s="17">
        <v>8337142058</v>
      </c>
      <c r="J14" s="22"/>
      <c r="K14" s="22">
        <v>41594708709</v>
      </c>
      <c r="L14" s="22">
        <v>8822443399</v>
      </c>
      <c r="M14" s="22">
        <v>8381514933</v>
      </c>
    </row>
    <row r="15" spans="1:13" s="13" customFormat="1" ht="12.75" x14ac:dyDescent="0.2">
      <c r="A15" s="10"/>
      <c r="B15" s="15" t="s">
        <v>18</v>
      </c>
      <c r="C15" s="17">
        <v>50951487053</v>
      </c>
      <c r="D15" s="17">
        <v>11757881041</v>
      </c>
      <c r="E15" s="17">
        <v>11656576611</v>
      </c>
      <c r="J15" s="22" t="s">
        <v>19</v>
      </c>
      <c r="K15" s="22">
        <v>254597447</v>
      </c>
      <c r="L15" s="22">
        <v>44372875</v>
      </c>
      <c r="M15" s="22">
        <v>44372875</v>
      </c>
    </row>
    <row r="16" spans="1:13" s="13" customFormat="1" ht="12.75" x14ac:dyDescent="0.2">
      <c r="A16" s="10" t="s">
        <v>20</v>
      </c>
      <c r="B16" s="20"/>
      <c r="C16" s="23">
        <f>SUM(C17:C18)</f>
        <v>0</v>
      </c>
      <c r="D16" s="12">
        <f>SUM(D17:D18)</f>
        <v>515597348</v>
      </c>
      <c r="E16" s="12">
        <f>SUM(E17:E18)</f>
        <v>514822959</v>
      </c>
      <c r="J16" s="12"/>
      <c r="K16" s="24">
        <f>K14-K15</f>
        <v>41340111262</v>
      </c>
      <c r="L16" s="24">
        <f t="shared" ref="L16:M16" si="0">L14-L15</f>
        <v>8778070524</v>
      </c>
      <c r="M16" s="24">
        <f t="shared" si="0"/>
        <v>8337142058</v>
      </c>
    </row>
    <row r="17" spans="1:13" s="13" customFormat="1" ht="12.75" x14ac:dyDescent="0.2">
      <c r="A17" s="14"/>
      <c r="B17" s="15" t="s">
        <v>21</v>
      </c>
      <c r="C17" s="25">
        <v>0</v>
      </c>
      <c r="D17" s="17">
        <v>513161802</v>
      </c>
      <c r="E17" s="17">
        <v>513141802</v>
      </c>
      <c r="J17" s="17"/>
      <c r="K17" s="19" t="s">
        <v>22</v>
      </c>
      <c r="L17" s="19"/>
      <c r="M17" s="19"/>
    </row>
    <row r="18" spans="1:13" s="13" customFormat="1" ht="12.75" x14ac:dyDescent="0.2">
      <c r="A18" s="14"/>
      <c r="B18" s="15" t="s">
        <v>23</v>
      </c>
      <c r="C18" s="25">
        <v>0</v>
      </c>
      <c r="D18" s="17">
        <v>2435546</v>
      </c>
      <c r="E18" s="17">
        <v>1681157</v>
      </c>
      <c r="J18" s="17"/>
      <c r="K18" s="21" t="s">
        <v>15</v>
      </c>
      <c r="L18" s="21" t="s">
        <v>7</v>
      </c>
      <c r="M18" s="21" t="s">
        <v>16</v>
      </c>
    </row>
    <row r="19" spans="1:13" s="13" customFormat="1" ht="12.75" x14ac:dyDescent="0.2">
      <c r="A19" s="10" t="s">
        <v>24</v>
      </c>
      <c r="B19" s="11"/>
      <c r="C19" s="12">
        <f>SUM(C9-C13+C16)</f>
        <v>31544077645</v>
      </c>
      <c r="D19" s="12">
        <f>SUM(D9-D13+D16)</f>
        <v>13092159922</v>
      </c>
      <c r="E19" s="12">
        <f>SUM(E9-E13+E16)</f>
        <v>13633618429</v>
      </c>
      <c r="J19" s="12"/>
      <c r="K19" s="22">
        <v>51117844458</v>
      </c>
      <c r="L19" s="22">
        <v>11794182798</v>
      </c>
      <c r="M19" s="22">
        <v>11692878368</v>
      </c>
    </row>
    <row r="20" spans="1:13" s="13" customFormat="1" ht="12.75" x14ac:dyDescent="0.2">
      <c r="A20" s="10" t="s">
        <v>25</v>
      </c>
      <c r="B20" s="11"/>
      <c r="C20" s="12">
        <f>SUM(C19-C12)</f>
        <v>31544077645</v>
      </c>
      <c r="D20" s="12">
        <f>SUM(D19-D12)</f>
        <v>13092159922</v>
      </c>
      <c r="E20" s="12">
        <f>SUM(E19-E12)</f>
        <v>13633618429</v>
      </c>
      <c r="J20" s="22" t="s">
        <v>19</v>
      </c>
      <c r="K20" s="22">
        <v>166357405</v>
      </c>
      <c r="L20" s="22">
        <v>36301757</v>
      </c>
      <c r="M20" s="22">
        <v>36301757</v>
      </c>
    </row>
    <row r="21" spans="1:13" s="13" customFormat="1" ht="26.25" customHeight="1" x14ac:dyDescent="0.2">
      <c r="A21" s="26" t="s">
        <v>26</v>
      </c>
      <c r="B21" s="26"/>
      <c r="C21" s="12">
        <f>SUM(C20-C16)</f>
        <v>31544077645</v>
      </c>
      <c r="D21" s="12">
        <f>SUM(D20-D16)</f>
        <v>12576562574</v>
      </c>
      <c r="E21" s="12">
        <f>SUM(E20-E16)</f>
        <v>13118795470</v>
      </c>
      <c r="J21" s="12"/>
      <c r="K21" s="24">
        <f>K19-K20</f>
        <v>50951487053</v>
      </c>
      <c r="L21" s="24">
        <f t="shared" ref="L21:M21" si="1">L19-L20</f>
        <v>11757881041</v>
      </c>
      <c r="M21" s="24">
        <f t="shared" si="1"/>
        <v>11656576611</v>
      </c>
    </row>
    <row r="22" spans="1:13" s="13" customFormat="1" ht="5.0999999999999996" customHeight="1" x14ac:dyDescent="0.2">
      <c r="A22" s="27"/>
      <c r="B22" s="27"/>
      <c r="C22" s="28"/>
      <c r="D22" s="28"/>
      <c r="E22" s="28"/>
      <c r="J22" s="29"/>
      <c r="K22" s="30"/>
      <c r="L22" s="30"/>
      <c r="M22" s="31"/>
    </row>
    <row r="23" spans="1:13" s="13" customFormat="1" ht="9.9499999999999993" customHeight="1" x14ac:dyDescent="0.2">
      <c r="A23" s="20"/>
      <c r="B23" s="20"/>
      <c r="C23" s="29"/>
      <c r="D23" s="29"/>
      <c r="E23" s="29"/>
      <c r="J23" s="29"/>
      <c r="K23" s="32"/>
      <c r="L23" s="30"/>
      <c r="M23" s="31"/>
    </row>
    <row r="24" spans="1:13" s="13" customFormat="1" ht="24" customHeight="1" x14ac:dyDescent="0.2">
      <c r="A24" s="5" t="s">
        <v>5</v>
      </c>
      <c r="B24" s="6"/>
      <c r="C24" s="7" t="s">
        <v>15</v>
      </c>
      <c r="D24" s="7" t="s">
        <v>7</v>
      </c>
      <c r="E24" s="8" t="s">
        <v>16</v>
      </c>
      <c r="J24" s="33"/>
      <c r="K24" s="19" t="s">
        <v>13</v>
      </c>
      <c r="L24" s="19"/>
      <c r="M24" s="19"/>
    </row>
    <row r="25" spans="1:13" s="13" customFormat="1" ht="5.0999999999999996" customHeight="1" x14ac:dyDescent="0.2">
      <c r="A25" s="9"/>
      <c r="B25" s="9"/>
      <c r="C25" s="2"/>
      <c r="D25" s="2"/>
      <c r="E25" s="2"/>
      <c r="J25" s="2"/>
      <c r="K25" s="30"/>
    </row>
    <row r="26" spans="1:13" s="13" customFormat="1" ht="12.75" x14ac:dyDescent="0.2">
      <c r="A26" s="11" t="s">
        <v>27</v>
      </c>
      <c r="B26" s="11"/>
      <c r="C26" s="12">
        <f>SUM(C27:C28)</f>
        <v>1554115196</v>
      </c>
      <c r="D26" s="12">
        <f>SUM(D27:D28)</f>
        <v>338194837</v>
      </c>
      <c r="E26" s="12">
        <f>SUM(E27:E28)</f>
        <v>338194837</v>
      </c>
      <c r="J26" s="12"/>
      <c r="K26" s="21" t="s">
        <v>15</v>
      </c>
      <c r="L26" s="21" t="s">
        <v>7</v>
      </c>
      <c r="M26" s="21" t="s">
        <v>16</v>
      </c>
    </row>
    <row r="27" spans="1:13" s="13" customFormat="1" ht="12.75" x14ac:dyDescent="0.2">
      <c r="A27" s="20"/>
      <c r="B27" s="15" t="s">
        <v>28</v>
      </c>
      <c r="C27" s="17">
        <v>321198942</v>
      </c>
      <c r="D27" s="17">
        <v>51284397</v>
      </c>
      <c r="E27" s="17">
        <v>51284397</v>
      </c>
      <c r="J27" s="22" t="s">
        <v>29</v>
      </c>
      <c r="K27" s="22">
        <v>307431629</v>
      </c>
      <c r="L27" s="22">
        <v>49976843</v>
      </c>
      <c r="M27" s="22">
        <v>49976843</v>
      </c>
    </row>
    <row r="28" spans="1:13" s="13" customFormat="1" ht="12.75" x14ac:dyDescent="0.2">
      <c r="A28" s="11"/>
      <c r="B28" s="15" t="s">
        <v>30</v>
      </c>
      <c r="C28" s="16">
        <v>1232916254</v>
      </c>
      <c r="D28" s="17">
        <v>286910440</v>
      </c>
      <c r="E28" s="17">
        <v>286910440</v>
      </c>
      <c r="J28" s="22" t="s">
        <v>31</v>
      </c>
      <c r="K28" s="22">
        <v>13767313</v>
      </c>
      <c r="L28" s="22">
        <v>1307554</v>
      </c>
      <c r="M28" s="22">
        <v>1307554</v>
      </c>
    </row>
    <row r="29" spans="1:13" s="13" customFormat="1" ht="12.75" x14ac:dyDescent="0.2">
      <c r="A29" s="11" t="s">
        <v>32</v>
      </c>
      <c r="B29" s="20"/>
      <c r="C29" s="12">
        <f>SUM(C21+C26)</f>
        <v>33098192841</v>
      </c>
      <c r="D29" s="12">
        <f>SUM(D21+D26)</f>
        <v>12914757411</v>
      </c>
      <c r="E29" s="12">
        <f>SUM(E21+E26)</f>
        <v>13456990307</v>
      </c>
      <c r="J29" s="12"/>
      <c r="K29" s="34">
        <f>SUM(K27:K28)</f>
        <v>321198942</v>
      </c>
      <c r="L29" s="34">
        <f t="shared" ref="L29:M29" si="2">SUM(L27:L28)</f>
        <v>51284397</v>
      </c>
      <c r="M29" s="34">
        <f t="shared" si="2"/>
        <v>51284397</v>
      </c>
    </row>
    <row r="30" spans="1:13" s="13" customFormat="1" ht="5.0999999999999996" customHeight="1" x14ac:dyDescent="0.2">
      <c r="A30" s="35"/>
      <c r="B30" s="27"/>
      <c r="C30" s="28"/>
      <c r="D30" s="28"/>
      <c r="E30" s="28"/>
      <c r="J30" s="29"/>
      <c r="K30" s="30"/>
      <c r="L30" s="30"/>
      <c r="M30" s="31"/>
    </row>
    <row r="31" spans="1:13" s="13" customFormat="1" ht="9.9499999999999993" customHeight="1" x14ac:dyDescent="0.2">
      <c r="A31" s="11"/>
      <c r="B31" s="20"/>
      <c r="C31" s="29"/>
      <c r="D31" s="29"/>
      <c r="E31" s="29"/>
      <c r="J31" s="29"/>
      <c r="K31" s="19" t="s">
        <v>22</v>
      </c>
      <c r="L31" s="19"/>
      <c r="M31" s="19"/>
    </row>
    <row r="32" spans="1:13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  <c r="J32" s="33"/>
      <c r="K32" s="21" t="s">
        <v>15</v>
      </c>
      <c r="L32" s="21" t="s">
        <v>7</v>
      </c>
      <c r="M32" s="21" t="s">
        <v>16</v>
      </c>
    </row>
    <row r="33" spans="1:13" s="13" customFormat="1" ht="5.0999999999999996" customHeight="1" x14ac:dyDescent="0.2">
      <c r="A33" s="9"/>
      <c r="B33" s="9"/>
      <c r="C33" s="2"/>
      <c r="D33" s="2"/>
      <c r="E33" s="2"/>
      <c r="J33" s="2"/>
      <c r="K33" s="30"/>
      <c r="L33" s="30"/>
      <c r="M33" s="31"/>
    </row>
    <row r="34" spans="1:13" s="13" customFormat="1" ht="12.75" x14ac:dyDescent="0.2">
      <c r="A34" s="11" t="s">
        <v>33</v>
      </c>
      <c r="B34" s="11"/>
      <c r="C34" s="36">
        <f>SUM(C35:C36)</f>
        <v>0</v>
      </c>
      <c r="D34" s="36">
        <f t="shared" ref="D34:E34" si="3">SUM(D35:D36)</f>
        <v>0</v>
      </c>
      <c r="E34" s="36">
        <f t="shared" si="3"/>
        <v>0</v>
      </c>
      <c r="J34" s="22" t="s">
        <v>29</v>
      </c>
      <c r="K34" s="22">
        <v>1232916254</v>
      </c>
      <c r="L34" s="22">
        <v>286910440</v>
      </c>
      <c r="M34" s="22">
        <v>286910440</v>
      </c>
    </row>
    <row r="35" spans="1:13" s="13" customFormat="1" ht="12.75" x14ac:dyDescent="0.2">
      <c r="A35" s="20"/>
      <c r="B35" s="15" t="s">
        <v>34</v>
      </c>
      <c r="C35" s="18">
        <v>0</v>
      </c>
      <c r="D35" s="18">
        <v>0</v>
      </c>
      <c r="E35" s="18">
        <v>0</v>
      </c>
      <c r="J35" s="22" t="s">
        <v>31</v>
      </c>
      <c r="K35" s="22"/>
      <c r="L35" s="22"/>
      <c r="M35" s="22"/>
    </row>
    <row r="36" spans="1:13" s="13" customFormat="1" ht="12.75" x14ac:dyDescent="0.2">
      <c r="A36" s="11"/>
      <c r="B36" s="15" t="s">
        <v>35</v>
      </c>
      <c r="C36" s="18">
        <v>0</v>
      </c>
      <c r="D36" s="18">
        <v>0</v>
      </c>
      <c r="E36" s="18">
        <v>0</v>
      </c>
      <c r="J36" s="18"/>
      <c r="K36" s="24">
        <f>SUM(K34:K35)</f>
        <v>1232916254</v>
      </c>
      <c r="L36" s="24">
        <f t="shared" ref="L36:M36" si="4">SUM(L34:L35)</f>
        <v>286910440</v>
      </c>
      <c r="M36" s="24">
        <f t="shared" si="4"/>
        <v>286910440</v>
      </c>
    </row>
    <row r="37" spans="1:13" s="13" customFormat="1" ht="12.75" x14ac:dyDescent="0.2">
      <c r="A37" s="11" t="s">
        <v>36</v>
      </c>
      <c r="B37" s="11"/>
      <c r="C37" s="12">
        <f>SUM(C38:C39)</f>
        <v>420954852</v>
      </c>
      <c r="D37" s="12">
        <f>SUM(D38:D39)</f>
        <v>80674632</v>
      </c>
      <c r="E37" s="12">
        <f>SUM(E38:E39)</f>
        <v>80674632</v>
      </c>
    </row>
    <row r="38" spans="1:13" s="13" customFormat="1" ht="12.75" x14ac:dyDescent="0.2">
      <c r="A38" s="20"/>
      <c r="B38" s="15" t="s">
        <v>37</v>
      </c>
      <c r="C38" s="17">
        <v>254597447</v>
      </c>
      <c r="D38" s="17">
        <v>44372875</v>
      </c>
      <c r="E38" s="17">
        <v>44372875</v>
      </c>
    </row>
    <row r="39" spans="1:13" s="13" customFormat="1" ht="12.75" x14ac:dyDescent="0.2">
      <c r="A39" s="11"/>
      <c r="B39" s="15" t="s">
        <v>38</v>
      </c>
      <c r="C39" s="16">
        <v>166357405</v>
      </c>
      <c r="D39" s="17">
        <v>36301757</v>
      </c>
      <c r="E39" s="17">
        <v>36301757</v>
      </c>
    </row>
    <row r="40" spans="1:13" s="13" customFormat="1" ht="12.75" x14ac:dyDescent="0.2">
      <c r="A40" s="11" t="s">
        <v>39</v>
      </c>
      <c r="B40" s="20"/>
      <c r="C40" s="37">
        <f>SUM(C34-C37)</f>
        <v>-420954852</v>
      </c>
      <c r="D40" s="37">
        <f t="shared" ref="D40:E40" si="5">SUM(D34-D37)</f>
        <v>-80674632</v>
      </c>
      <c r="E40" s="37">
        <f t="shared" si="5"/>
        <v>-80674632</v>
      </c>
    </row>
    <row r="41" spans="1:13" s="13" customFormat="1" ht="5.0999999999999996" customHeight="1" x14ac:dyDescent="0.2">
      <c r="A41" s="35"/>
      <c r="B41" s="27"/>
      <c r="C41" s="28"/>
      <c r="D41" s="28"/>
      <c r="E41" s="28"/>
    </row>
    <row r="42" spans="1:13" s="13" customFormat="1" ht="9.9499999999999993" customHeight="1" x14ac:dyDescent="0.2">
      <c r="A42" s="11"/>
      <c r="B42" s="11"/>
      <c r="C42" s="29"/>
      <c r="D42" s="29"/>
      <c r="E42" s="38"/>
    </row>
    <row r="43" spans="1:13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13" s="13" customFormat="1" ht="5.0999999999999996" customHeight="1" x14ac:dyDescent="0.2">
      <c r="A44" s="9"/>
      <c r="B44" s="9"/>
      <c r="C44" s="2"/>
      <c r="D44" s="2"/>
      <c r="E44" s="2"/>
    </row>
    <row r="45" spans="1:13" s="13" customFormat="1" ht="12.75" x14ac:dyDescent="0.2">
      <c r="A45" s="20" t="s">
        <v>40</v>
      </c>
      <c r="B45" s="20"/>
      <c r="C45" s="17">
        <f>SUM(C10)</f>
        <v>51777412592</v>
      </c>
      <c r="D45" s="17">
        <f>SUM(D10)</f>
        <v>16441662203</v>
      </c>
      <c r="E45" s="17">
        <f>SUM(E10)</f>
        <v>16441662203</v>
      </c>
    </row>
    <row r="46" spans="1:13" s="13" customFormat="1" ht="12.75" x14ac:dyDescent="0.2">
      <c r="A46" s="20" t="s">
        <v>41</v>
      </c>
      <c r="B46" s="20"/>
      <c r="C46" s="39">
        <f>SUM(C47-C48)</f>
        <v>-254597447</v>
      </c>
      <c r="D46" s="39">
        <f>SUM(D47-D48)</f>
        <v>-44372875</v>
      </c>
      <c r="E46" s="39">
        <f>SUM(E47-E48)</f>
        <v>-44372875</v>
      </c>
    </row>
    <row r="47" spans="1:13" s="13" customFormat="1" ht="12.75" x14ac:dyDescent="0.2">
      <c r="A47" s="11"/>
      <c r="B47" s="15" t="s">
        <v>34</v>
      </c>
      <c r="C47" s="18">
        <f>SUM(C35)</f>
        <v>0</v>
      </c>
      <c r="D47" s="18">
        <f>SUM(D35)</f>
        <v>0</v>
      </c>
      <c r="E47" s="18">
        <f>SUM(E35)</f>
        <v>0</v>
      </c>
    </row>
    <row r="48" spans="1:13" s="13" customFormat="1" ht="12.75" x14ac:dyDescent="0.2">
      <c r="A48" s="20"/>
      <c r="B48" s="15" t="s">
        <v>37</v>
      </c>
      <c r="C48" s="17">
        <f>SUM(C38)</f>
        <v>254597447</v>
      </c>
      <c r="D48" s="17">
        <f>SUM(D38)</f>
        <v>44372875</v>
      </c>
      <c r="E48" s="17">
        <f>SUM(E38)</f>
        <v>44372875</v>
      </c>
    </row>
    <row r="49" spans="1:5" s="13" customFormat="1" ht="12.75" x14ac:dyDescent="0.2">
      <c r="A49" s="20" t="s">
        <v>42</v>
      </c>
      <c r="B49" s="11"/>
      <c r="C49" s="17">
        <f>SUM(C14)</f>
        <v>41340111262</v>
      </c>
      <c r="D49" s="17">
        <f>SUM(D14)</f>
        <v>8778070524</v>
      </c>
      <c r="E49" s="17">
        <f>SUM(E14)</f>
        <v>8337142058</v>
      </c>
    </row>
    <row r="50" spans="1:5" s="13" customFormat="1" ht="12.75" x14ac:dyDescent="0.2">
      <c r="A50" s="20" t="s">
        <v>43</v>
      </c>
      <c r="B50" s="20"/>
      <c r="C50" s="25">
        <f>SUM(C17)</f>
        <v>0</v>
      </c>
      <c r="D50" s="17">
        <f>SUM(D17)</f>
        <v>513161802</v>
      </c>
      <c r="E50" s="17">
        <f>SUM(E17)</f>
        <v>513141802</v>
      </c>
    </row>
    <row r="51" spans="1:5" s="13" customFormat="1" ht="12.75" x14ac:dyDescent="0.2">
      <c r="A51" s="11" t="s">
        <v>44</v>
      </c>
      <c r="B51" s="20"/>
      <c r="C51" s="12">
        <f>SUM(C45+C46-C49+C50)</f>
        <v>10182703883</v>
      </c>
      <c r="D51" s="12">
        <f>SUM(D45+D46-D49+D50)</f>
        <v>8132380606</v>
      </c>
      <c r="E51" s="12">
        <f>SUM(E45+E46-E49+E50)</f>
        <v>8573289072</v>
      </c>
    </row>
    <row r="52" spans="1:5" s="13" customFormat="1" ht="12.75" x14ac:dyDescent="0.2">
      <c r="A52" s="11" t="s">
        <v>45</v>
      </c>
      <c r="B52" s="20"/>
      <c r="C52" s="12">
        <f>SUM(C51-C46)</f>
        <v>10437301330</v>
      </c>
      <c r="D52" s="12">
        <f>SUM(D51-D46)</f>
        <v>8176753481</v>
      </c>
      <c r="E52" s="12">
        <f>SUM(E51-E46)</f>
        <v>8617661947</v>
      </c>
    </row>
    <row r="53" spans="1:5" s="13" customFormat="1" ht="5.0999999999999996" customHeight="1" x14ac:dyDescent="0.2">
      <c r="A53" s="35"/>
      <c r="B53" s="27"/>
      <c r="C53" s="28"/>
      <c r="D53" s="28"/>
      <c r="E53" s="28"/>
    </row>
    <row r="54" spans="1:5" s="13" customFormat="1" ht="9.9499999999999993" customHeight="1" x14ac:dyDescent="0.2">
      <c r="A54" s="20"/>
      <c r="B54" s="20"/>
      <c r="C54" s="29"/>
      <c r="D54" s="29"/>
      <c r="E54" s="29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20" t="s">
        <v>46</v>
      </c>
      <c r="B57" s="20"/>
      <c r="C57" s="17">
        <f>SUM(C11)</f>
        <v>72058263368</v>
      </c>
      <c r="D57" s="17">
        <f>SUM(D11)</f>
        <v>16670851936</v>
      </c>
      <c r="E57" s="17">
        <f>SUM(E11)</f>
        <v>16670851936</v>
      </c>
    </row>
    <row r="58" spans="1:5" s="13" customFormat="1" ht="12.75" x14ac:dyDescent="0.2">
      <c r="A58" s="20" t="s">
        <v>47</v>
      </c>
      <c r="B58" s="20"/>
      <c r="C58" s="39">
        <f>SUM(C59-C60)</f>
        <v>-166357405</v>
      </c>
      <c r="D58" s="39">
        <f>SUM(D59-D60)</f>
        <v>-36301757</v>
      </c>
      <c r="E58" s="39">
        <f>SUM(E59-E60)</f>
        <v>-36301757</v>
      </c>
    </row>
    <row r="59" spans="1:5" s="13" customFormat="1" ht="12.75" x14ac:dyDescent="0.2">
      <c r="A59" s="11"/>
      <c r="B59" s="15" t="s">
        <v>35</v>
      </c>
      <c r="C59" s="40">
        <f>SUM(C36)</f>
        <v>0</v>
      </c>
      <c r="D59" s="40">
        <f>SUM(D36)</f>
        <v>0</v>
      </c>
      <c r="E59" s="40">
        <f>SUM(E36)</f>
        <v>0</v>
      </c>
    </row>
    <row r="60" spans="1:5" s="13" customFormat="1" ht="12.75" x14ac:dyDescent="0.2">
      <c r="A60" s="20"/>
      <c r="B60" s="15" t="s">
        <v>38</v>
      </c>
      <c r="C60" s="17">
        <f>SUM(C39)</f>
        <v>166357405</v>
      </c>
      <c r="D60" s="17">
        <f>SUM(D39)</f>
        <v>36301757</v>
      </c>
      <c r="E60" s="17">
        <f>SUM(E39)</f>
        <v>36301757</v>
      </c>
    </row>
    <row r="61" spans="1:5" s="13" customFormat="1" ht="12.75" x14ac:dyDescent="0.2">
      <c r="A61" s="20" t="s">
        <v>48</v>
      </c>
      <c r="B61" s="11"/>
      <c r="C61" s="17">
        <f>SUM(C15)</f>
        <v>50951487053</v>
      </c>
      <c r="D61" s="17">
        <f>SUM(D15)</f>
        <v>11757881041</v>
      </c>
      <c r="E61" s="17">
        <f>SUM(E15)</f>
        <v>11656576611</v>
      </c>
    </row>
    <row r="62" spans="1:5" s="13" customFormat="1" ht="12.75" x14ac:dyDescent="0.2">
      <c r="A62" s="20" t="s">
        <v>49</v>
      </c>
      <c r="B62" s="20"/>
      <c r="C62" s="25">
        <f>SUM(C18)</f>
        <v>0</v>
      </c>
      <c r="D62" s="17">
        <f>SUM(D18)</f>
        <v>2435546</v>
      </c>
      <c r="E62" s="17">
        <f>SUM(E18)</f>
        <v>1681157</v>
      </c>
    </row>
    <row r="63" spans="1:5" s="13" customFormat="1" ht="12.75" x14ac:dyDescent="0.2">
      <c r="A63" s="11" t="s">
        <v>50</v>
      </c>
      <c r="B63" s="20"/>
      <c r="C63" s="12">
        <f>SUM(C57+C58-C61+C62)</f>
        <v>20940418910</v>
      </c>
      <c r="D63" s="12">
        <f>SUM(D57+D58-D61+D62)</f>
        <v>4879104684</v>
      </c>
      <c r="E63" s="12">
        <f>SUM(E57+E58-E61+E62)</f>
        <v>4979654725</v>
      </c>
    </row>
    <row r="64" spans="1:5" s="13" customFormat="1" ht="12.75" x14ac:dyDescent="0.2">
      <c r="A64" s="11" t="s">
        <v>51</v>
      </c>
      <c r="B64" s="20"/>
      <c r="C64" s="12">
        <f>SUM(C63-C58)</f>
        <v>21106776315</v>
      </c>
      <c r="D64" s="12">
        <f>SUM(D63-D58)</f>
        <v>4915406441</v>
      </c>
      <c r="E64" s="12">
        <f>SUM(E63-E58)</f>
        <v>5015956482</v>
      </c>
    </row>
    <row r="65" spans="1:8" s="13" customFormat="1" ht="5.0999999999999996" customHeight="1" x14ac:dyDescent="0.2">
      <c r="A65" s="35"/>
      <c r="B65" s="27"/>
      <c r="C65" s="28"/>
      <c r="D65" s="28"/>
      <c r="E65" s="28"/>
    </row>
    <row r="66" spans="1:8" s="2" customFormat="1" ht="12.75" x14ac:dyDescent="0.2">
      <c r="A66" s="41" t="s">
        <v>52</v>
      </c>
      <c r="B66" s="41"/>
      <c r="D66" s="42"/>
      <c r="E66" s="42"/>
    </row>
    <row r="67" spans="1:8" s="2" customFormat="1" ht="12.75" x14ac:dyDescent="0.2">
      <c r="D67" s="42"/>
      <c r="E67" s="42"/>
    </row>
    <row r="68" spans="1:8" s="2" customFormat="1" ht="12.75" x14ac:dyDescent="0.2">
      <c r="D68" s="42"/>
      <c r="E68" s="42"/>
    </row>
    <row r="69" spans="1:8" x14ac:dyDescent="0.25">
      <c r="D69" s="42"/>
      <c r="E69" s="42"/>
      <c r="F69" s="2"/>
      <c r="G69" s="2"/>
      <c r="H69" s="2"/>
    </row>
    <row r="70" spans="1:8" x14ac:dyDescent="0.25">
      <c r="D70" s="42"/>
      <c r="E70" s="42"/>
      <c r="F70" s="2"/>
      <c r="G70" s="2"/>
      <c r="H70" s="2"/>
    </row>
    <row r="71" spans="1:8" x14ac:dyDescent="0.25">
      <c r="F71" s="2"/>
      <c r="G71" s="2"/>
      <c r="H71" s="2"/>
    </row>
    <row r="72" spans="1:8" x14ac:dyDescent="0.25">
      <c r="F72" s="2"/>
      <c r="G72" s="2"/>
      <c r="H72" s="2"/>
    </row>
    <row r="73" spans="1:8" x14ac:dyDescent="0.25">
      <c r="F73" s="2"/>
      <c r="G73" s="2"/>
      <c r="H73" s="2"/>
    </row>
    <row r="74" spans="1:8" x14ac:dyDescent="0.25">
      <c r="F74" s="2"/>
      <c r="G74" s="2"/>
      <c r="H74" s="2"/>
    </row>
    <row r="75" spans="1:8" x14ac:dyDescent="0.25">
      <c r="F75" s="2"/>
      <c r="G75" s="2"/>
      <c r="H75" s="2"/>
    </row>
    <row r="76" spans="1:8" x14ac:dyDescent="0.25">
      <c r="F76" s="2"/>
      <c r="G76" s="2"/>
      <c r="H76" s="2"/>
    </row>
    <row r="77" spans="1:8" x14ac:dyDescent="0.25">
      <c r="F77" s="2"/>
      <c r="G77" s="2"/>
      <c r="H77" s="2"/>
    </row>
    <row r="78" spans="1:8" x14ac:dyDescent="0.25">
      <c r="F78" s="2"/>
      <c r="G78" s="2"/>
      <c r="H78" s="2"/>
    </row>
    <row r="79" spans="1:8" x14ac:dyDescent="0.25">
      <c r="F79" s="2"/>
      <c r="G79" s="2"/>
      <c r="H79" s="2"/>
    </row>
    <row r="106" spans="4:5" x14ac:dyDescent="0.25">
      <c r="D106" s="44"/>
      <c r="E106" s="44"/>
    </row>
    <row r="108" spans="4:5" x14ac:dyDescent="0.25">
      <c r="D108" s="46"/>
      <c r="E108" s="46"/>
    </row>
  </sheetData>
  <mergeCells count="16">
    <mergeCell ref="A32:B32"/>
    <mergeCell ref="A43:B43"/>
    <mergeCell ref="A55:B55"/>
    <mergeCell ref="A66:B66"/>
    <mergeCell ref="K12:M12"/>
    <mergeCell ref="K17:M17"/>
    <mergeCell ref="A21:B21"/>
    <mergeCell ref="A24:B24"/>
    <mergeCell ref="K24:M24"/>
    <mergeCell ref="K31:M31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LDF4</vt:lpstr>
      <vt:lpstr>'30 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2024-05-27T20:48:30Z</dcterms:created>
  <dcterms:modified xsi:type="dcterms:W3CDTF">2024-05-27T20:48:31Z</dcterms:modified>
</cp:coreProperties>
</file>