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84D26262-B5AE-4E5C-8955-14F0DA6679E5}" xr6:coauthVersionLast="40" xr6:coauthVersionMax="40" xr10:uidLastSave="{00000000-0000-0000-0000-000000000000}"/>
  <bookViews>
    <workbookView xWindow="0" yWindow="0" windowWidth="25200" windowHeight="11775" xr2:uid="{A1DE44FD-06A7-4F74-A4C1-F19A9A1D7AFD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D68" i="1"/>
  <c r="D59" i="1"/>
  <c r="G59" i="1" s="1"/>
  <c r="D58" i="1"/>
  <c r="G58" i="1" s="1"/>
  <c r="D57" i="1"/>
  <c r="G57" i="1" s="1"/>
  <c r="D56" i="1"/>
  <c r="G56" i="1" s="1"/>
  <c r="D55" i="1"/>
  <c r="G55" i="1" s="1"/>
  <c r="D54" i="1"/>
  <c r="D53" i="1" s="1"/>
  <c r="G53" i="1" s="1"/>
  <c r="F53" i="1"/>
  <c r="E53" i="1"/>
  <c r="C53" i="1"/>
  <c r="B53" i="1"/>
  <c r="D52" i="1"/>
  <c r="D50" i="1" s="1"/>
  <c r="G50" i="1" s="1"/>
  <c r="D51" i="1"/>
  <c r="G51" i="1" s="1"/>
  <c r="F50" i="1"/>
  <c r="E50" i="1"/>
  <c r="C50" i="1"/>
  <c r="B50" i="1"/>
  <c r="D49" i="1"/>
  <c r="G49" i="1" s="1"/>
  <c r="D48" i="1"/>
  <c r="G48" i="1" s="1"/>
  <c r="F47" i="1"/>
  <c r="E47" i="1"/>
  <c r="D47" i="1"/>
  <c r="G47" i="1" s="1"/>
  <c r="C47" i="1"/>
  <c r="B47" i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E11" i="1" s="1"/>
  <c r="E67" i="1" s="1"/>
  <c r="E70" i="1" s="1"/>
  <c r="D13" i="1"/>
  <c r="G13" i="1" s="1"/>
  <c r="C13" i="1"/>
  <c r="B13" i="1"/>
  <c r="F11" i="1"/>
  <c r="F67" i="1" s="1"/>
  <c r="F70" i="1" s="1"/>
  <c r="C11" i="1"/>
  <c r="C67" i="1" s="1"/>
  <c r="C70" i="1" s="1"/>
  <c r="B11" i="1"/>
  <c r="B67" i="1" s="1"/>
  <c r="B70" i="1" l="1"/>
  <c r="D67" i="1"/>
  <c r="D70" i="1" s="1"/>
  <c r="G52" i="1"/>
  <c r="G54" i="1"/>
  <c r="D11" i="1"/>
  <c r="G11" i="1" s="1"/>
</calcChain>
</file>

<file path=xl/sharedStrings.xml><?xml version="1.0" encoding="utf-8"?>
<sst xmlns="http://schemas.openxmlformats.org/spreadsheetml/2006/main" count="69" uniqueCount="68">
  <si>
    <t>GOBIERNO CONSTITUCIONAL DEL ESTADO DE CHIAPAS</t>
  </si>
  <si>
    <t>GOBIERNO ESTATAL</t>
  </si>
  <si>
    <t>ESTADO ANALÍTICO DEL EJERCICIO DEL PRESUPUESTO DE EGRESOS</t>
  </si>
  <si>
    <t>EN CLASIFICACIÓN ADMINISTRATIVA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</si>
  <si>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</si>
  <si>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</si>
  <si>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</si>
  <si>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</si>
  <si>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</si>
  <si>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</si>
  <si>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</si>
  <si>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</si>
  <si>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</si>
  <si>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</si>
  <si>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</si>
  <si>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</si>
  <si>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</si>
  <si>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</si>
  <si>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Gubernatura</t>
  </si>
  <si>
    <t>Secretaría General de Gobierno</t>
  </si>
  <si>
    <t>Secretaria de Hacienda</t>
  </si>
  <si>
    <t>Secretaría de la Honestidad y Función Pública</t>
  </si>
  <si>
    <t>Secretaria de Igualdad de Género</t>
  </si>
  <si>
    <t>Secretaría de Protección Civil</t>
  </si>
  <si>
    <t>Secretaría de Obras Públicas</t>
  </si>
  <si>
    <t>Secretaría de Medio Ambiente e Historia Natural</t>
  </si>
  <si>
    <t>Secretaría de Economía y del Trabajo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</si>
  <si>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</si>
  <si>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</si>
  <si>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</si>
  <si>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</si>
  <si>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Seguridad y Protección Ciudadana</t>
  </si>
  <si>
    <t>Secretaría de Movilidad y Transporte</t>
  </si>
  <si>
    <t>Comisión Estatal de Búsqueda de Personas</t>
  </si>
  <si>
    <t>Oficialía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</si>
  <si>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</si>
  <si>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</si>
  <si>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</si>
  <si>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</si>
  <si>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</si>
  <si>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</si>
  <si>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Educación Estatal</t>
  </si>
  <si>
    <t>Educación Federalizada</t>
  </si>
  <si>
    <t>Instituto de Formación Policial</t>
  </si>
  <si>
    <t>Instituto de Evaluación Profesionalización y Promoción Docente de Chiapas</t>
  </si>
  <si>
    <t>Organismos Subsidiados</t>
  </si>
  <si>
    <t>Ayudas a la Ciudadanía</t>
  </si>
  <si>
    <t>Deuda Pública</t>
  </si>
  <si>
    <t xml:space="preserve">Obligaciones </t>
  </si>
  <si>
    <t>Municipios</t>
  </si>
  <si>
    <t>Provisiones Salariales y Económicas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</si>
  <si>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</si>
  <si>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</si>
  <si>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</si>
  <si>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</si>
  <si>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</si>
  <si>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</si>
  <si>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</si>
  <si>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</si>
  <si>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</si>
  <si>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</si>
  <si>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</si>
  <si>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</si>
  <si>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</si>
  <si>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</si>
  <si>
    <t>ENTIDADES 1</t>
  </si>
  <si>
    <t>ENTIDADES 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</si>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</sst>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 \(#\ ###\ ###\ ##0\)"/>
    <numFmt numFmtId="165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54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4" fontId="9" fillId="0" borderId="0" xfId="2" applyNumberFormat="1" applyFont="1"/>
    <xf numFmtId="0" fontId="10" fillId="4" borderId="0" xfId="1" applyFont="1" applyFill="1" applyAlignment="1">
      <alignment horizontal="center" vertical="top"/>
    </xf>
    <xf numFmtId="164" fontId="10" fillId="4" borderId="0" xfId="1" applyNumberFormat="1" applyFont="1" applyFill="1" applyAlignment="1">
      <alignment horizontal="right" vertical="top"/>
    </xf>
    <xf numFmtId="0" fontId="10" fillId="0" borderId="0" xfId="1" applyFont="1" applyAlignment="1">
      <alignment vertical="top"/>
    </xf>
    <xf numFmtId="164" fontId="10" fillId="0" borderId="0" xfId="1" applyNumberFormat="1" applyFont="1" applyAlignment="1">
      <alignment horizontal="right" vertical="top"/>
    </xf>
    <xf numFmtId="164" fontId="10" fillId="0" borderId="0" xfId="1" applyNumberFormat="1" applyFont="1"/>
    <xf numFmtId="0" fontId="10" fillId="5" borderId="0" xfId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right" vertical="center"/>
    </xf>
    <xf numFmtId="164" fontId="10" fillId="5" borderId="0" xfId="1" applyNumberFormat="1" applyFont="1" applyFill="1" applyAlignment="1">
      <alignment horizontal="right" vertical="center"/>
    </xf>
    <xf numFmtId="0" fontId="10" fillId="0" borderId="0" xfId="1" applyFont="1"/>
    <xf numFmtId="0" fontId="5" fillId="0" borderId="0" xfId="3" applyFont="1" applyAlignment="1">
      <alignment horizontal="justify" vertical="top"/>
    </xf>
    <xf numFmtId="164" fontId="12" fillId="0" borderId="0" xfId="3" applyNumberFormat="1" applyAlignment="1">
      <alignment horizontal="right" vertical="top"/>
    </xf>
    <xf numFmtId="164" fontId="12" fillId="0" borderId="0" xfId="1" applyNumberFormat="1" applyFont="1" applyAlignment="1">
      <alignment horizontal="right" vertical="top"/>
    </xf>
    <xf numFmtId="164" fontId="5" fillId="0" borderId="0" xfId="1" applyNumberFormat="1" applyFont="1" applyAlignment="1">
      <alignment horizontal="right" vertical="top"/>
    </xf>
    <xf numFmtId="164" fontId="12" fillId="0" borderId="0" xfId="1" applyNumberFormat="1" applyFont="1" applyAlignment="1">
      <alignment horizontal="right"/>
    </xf>
    <xf numFmtId="164" fontId="12" fillId="6" borderId="0" xfId="1" applyNumberFormat="1" applyFont="1" applyFill="1" applyAlignment="1">
      <alignment horizontal="right" vertical="top"/>
    </xf>
    <xf numFmtId="164" fontId="12" fillId="6" borderId="0" xfId="3" applyNumberFormat="1" applyFill="1" applyAlignment="1">
      <alignment horizontal="right" vertical="top"/>
    </xf>
    <xf numFmtId="164" fontId="12" fillId="6" borderId="0" xfId="1" applyNumberFormat="1" applyFont="1" applyFill="1" applyAlignment="1">
      <alignment horizontal="right"/>
    </xf>
    <xf numFmtId="164" fontId="5" fillId="0" borderId="0" xfId="3" applyNumberFormat="1" applyFont="1" applyAlignment="1">
      <alignment horizontal="right" vertical="top"/>
    </xf>
    <xf numFmtId="164" fontId="5" fillId="0" borderId="0" xfId="1" applyNumberFormat="1" applyFont="1" applyAlignment="1">
      <alignment horizontal="right"/>
    </xf>
    <xf numFmtId="164" fontId="12" fillId="0" borderId="0" xfId="3" applyNumberFormat="1" applyAlignment="1">
      <alignment horizontal="right"/>
    </xf>
    <xf numFmtId="0" fontId="5" fillId="0" borderId="10" xfId="3" applyFont="1" applyBorder="1" applyAlignment="1">
      <alignment horizontal="justify" vertical="top"/>
    </xf>
    <xf numFmtId="164" fontId="12" fillId="0" borderId="10" xfId="3" applyNumberFormat="1" applyBorder="1" applyAlignment="1">
      <alignment horizontal="right" vertical="top"/>
    </xf>
    <xf numFmtId="164" fontId="12" fillId="0" borderId="10" xfId="1" applyNumberFormat="1" applyFont="1" applyBorder="1" applyAlignment="1">
      <alignment horizontal="right" vertical="top"/>
    </xf>
    <xf numFmtId="164" fontId="12" fillId="0" borderId="10" xfId="1" applyNumberFormat="1" applyFont="1" applyBorder="1" applyAlignment="1">
      <alignment horizontal="right"/>
    </xf>
    <xf numFmtId="164" fontId="5" fillId="0" borderId="10" xfId="1" applyNumberFormat="1" applyFont="1" applyBorder="1" applyAlignment="1">
      <alignment horizontal="right" vertical="top"/>
    </xf>
    <xf numFmtId="0" fontId="13" fillId="0" borderId="11" xfId="1" applyFont="1" applyBorder="1"/>
    <xf numFmtId="165" fontId="12" fillId="0" borderId="0" xfId="3" applyNumberFormat="1" applyAlignment="1">
      <alignment horizontal="right" vertical="top"/>
    </xf>
    <xf numFmtId="0" fontId="5" fillId="0" borderId="0" xfId="1" applyFont="1" applyAlignment="1">
      <alignment horizontal="right"/>
    </xf>
    <xf numFmtId="0" fontId="10" fillId="7" borderId="0" xfId="1" applyFont="1" applyFill="1" applyAlignment="1">
      <alignment horizontal="right"/>
    </xf>
    <xf numFmtId="164" fontId="10" fillId="7" borderId="0" xfId="1" applyNumberFormat="1" applyFont="1" applyFill="1"/>
    <xf numFmtId="0" fontId="3" fillId="0" borderId="0" xfId="0" applyFont="1"/>
    <xf numFmtId="164" fontId="10" fillId="0" borderId="0" xfId="1" applyNumberFormat="1" applyFont="1" applyAlignment="1">
      <alignment horizontal="center"/>
    </xf>
    <xf numFmtId="0" fontId="5" fillId="0" borderId="0" xfId="1" applyFont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5" fillId="0" borderId="0" xfId="1" applyNumberFormat="1" applyFont="1"/>
    <xf numFmtId="0" fontId="15" fillId="0" borderId="0" xfId="1" applyFont="1"/>
    <xf numFmtId="164" fontId="15" fillId="0" borderId="0" xfId="1" applyNumberFormat="1" applyFont="1"/>
    <xf numFmtId="0" fontId="2" fillId="0" borderId="0" xfId="0" applyFont="1"/>
  </cellXfs>
  <cellStyles count="4">
    <cellStyle name="Normal" xfId="0" builtinId="0"/>
    <cellStyle name="Normal 12 3" xfId="1" xr:uid="{933F18CD-F33D-41C7-AA85-FFB01A84305A}"/>
    <cellStyle name="Normal 13 2 3" xfId="2" xr:uid="{D74F5B0C-197B-4291-8CB4-89A81CF1DD9A}"/>
    <cellStyle name="Normal 3_1. Ingreso Público" xfId="3" xr:uid="{6A39CF2D-E5C2-42E5-9631-1C94217A15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D7D2C-24CA-4BEE-893A-7522D2AACFA4}">
  <dimension ref="A1:J80"/>
  <sheetViews>
    <sheetView showGridLines="0" tabSelected="1" workbookViewId="0">
      <selection sqref="A1:G60"/>
    </sheetView>
  </sheetViews>
  <sheetFormatPr baseColWidth="10" defaultRowHeight="15" x14ac:dyDescent="0.25"/>
  <cols>
    <col min="1" max="1" width="57.85546875" style="2" customWidth="1"/>
    <col min="2" max="7" width="14.7109375" style="2" customWidth="1"/>
    <col min="9" max="9" width="13.7109375" bestFit="1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10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10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10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10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10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10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10" ht="3.75" customHeight="1" x14ac:dyDescent="0.25">
      <c r="A10" s="13"/>
      <c r="B10" s="13"/>
      <c r="C10" s="13"/>
      <c r="D10" s="13"/>
      <c r="E10" s="13"/>
      <c r="F10" s="13"/>
      <c r="G10"/>
    </row>
    <row r="11" spans="1:10" s="16" customFormat="1" ht="12.75" x14ac:dyDescent="0.25">
      <c r="A11" s="14" t="s">
        <v>16</v>
      </c>
      <c r="B11" s="15">
        <f>SUM(B13,B47,B50,B53)</f>
        <v>92712553167</v>
      </c>
      <c r="C11" s="15">
        <f>SUM(C13,C47,C50,C53)</f>
        <v>5972952886</v>
      </c>
      <c r="D11" s="15">
        <f>SUM(D13,D47,D50,D53)</f>
        <v>98685506053</v>
      </c>
      <c r="E11" s="15">
        <f>SUM(E13,E47,E50,E53)</f>
        <v>20616626197</v>
      </c>
      <c r="F11" s="15">
        <f>SUM(F13,F47,F50,F53)</f>
        <v>20074393301</v>
      </c>
      <c r="G11" s="15">
        <f>D11-E11</f>
        <v>78068879856</v>
      </c>
      <c r="I11" s="17"/>
    </row>
    <row r="12" spans="1:10" s="2" customFormat="1" ht="3" customHeight="1" x14ac:dyDescent="0.2">
      <c r="G12" s="18"/>
    </row>
    <row r="13" spans="1:10" s="22" customFormat="1" ht="15.95" customHeight="1" x14ac:dyDescent="0.2">
      <c r="A13" s="19" t="s">
        <v>17</v>
      </c>
      <c r="B13" s="20">
        <f>SUM(B14:B46)</f>
        <v>86177413316</v>
      </c>
      <c r="C13" s="20">
        <f t="shared" ref="C13:F13" si="0">SUM(C14:C46)</f>
        <v>5761261836</v>
      </c>
      <c r="D13" s="20">
        <f t="shared" si="0"/>
        <v>91938675152</v>
      </c>
      <c r="E13" s="20">
        <f t="shared" si="0"/>
        <v>19239925525</v>
      </c>
      <c r="F13" s="20">
        <f t="shared" si="0"/>
        <v>18922910426</v>
      </c>
      <c r="G13" s="21">
        <f>D13-E13</f>
        <v>72698749627</v>
      </c>
      <c r="I13" s="18"/>
      <c r="J13" s="18"/>
    </row>
    <row r="14" spans="1:10" s="2" customFormat="1" ht="12.75" x14ac:dyDescent="0.2">
      <c r="A14" s="23" t="s">
        <v>18</v>
      </c>
      <c r="B14" s="24">
        <v>34319892</v>
      </c>
      <c r="C14" s="25">
        <v>1341726</v>
      </c>
      <c r="D14" s="24">
        <f>B14+C14</f>
        <v>35661618</v>
      </c>
      <c r="E14" s="24">
        <v>6660319</v>
      </c>
      <c r="F14" s="24">
        <v>6636080</v>
      </c>
      <c r="G14" s="26">
        <f t="shared" ref="G14:G57" si="1">D14-E14</f>
        <v>29001299</v>
      </c>
    </row>
    <row r="15" spans="1:10" s="2" customFormat="1" ht="12.75" x14ac:dyDescent="0.2">
      <c r="A15" s="23" t="s">
        <v>19</v>
      </c>
      <c r="B15" s="24">
        <v>422754001</v>
      </c>
      <c r="C15" s="25">
        <v>36295854</v>
      </c>
      <c r="D15" s="24">
        <f t="shared" ref="D15:D59" si="2">B15+C15</f>
        <v>459049855</v>
      </c>
      <c r="E15" s="24">
        <v>106523431</v>
      </c>
      <c r="F15" s="27">
        <v>105685424</v>
      </c>
      <c r="G15" s="26">
        <f t="shared" si="1"/>
        <v>352526424</v>
      </c>
    </row>
    <row r="16" spans="1:10" s="2" customFormat="1" ht="12.75" x14ac:dyDescent="0.2">
      <c r="A16" s="23" t="s">
        <v>20</v>
      </c>
      <c r="B16" s="24">
        <v>1751594038</v>
      </c>
      <c r="C16" s="25">
        <v>4709513</v>
      </c>
      <c r="D16" s="24">
        <f t="shared" si="2"/>
        <v>1756303551</v>
      </c>
      <c r="E16" s="24">
        <v>273295842</v>
      </c>
      <c r="F16" s="27">
        <v>267538718</v>
      </c>
      <c r="G16" s="26">
        <f t="shared" si="1"/>
        <v>1483007709</v>
      </c>
    </row>
    <row r="17" spans="1:7" s="2" customFormat="1" ht="12.75" x14ac:dyDescent="0.2">
      <c r="A17" s="23" t="s">
        <v>21</v>
      </c>
      <c r="B17" s="24">
        <v>184143667</v>
      </c>
      <c r="C17" s="25">
        <v>2152094</v>
      </c>
      <c r="D17" s="24">
        <f t="shared" si="2"/>
        <v>186295761</v>
      </c>
      <c r="E17" s="24">
        <v>34175362</v>
      </c>
      <c r="F17" s="27">
        <v>33667309</v>
      </c>
      <c r="G17" s="26">
        <f t="shared" si="1"/>
        <v>152120399</v>
      </c>
    </row>
    <row r="18" spans="1:7" s="2" customFormat="1" ht="12.75" x14ac:dyDescent="0.2">
      <c r="A18" s="23" t="s">
        <v>22</v>
      </c>
      <c r="B18" s="24">
        <v>67812833</v>
      </c>
      <c r="C18" s="28">
        <v>720927</v>
      </c>
      <c r="D18" s="24">
        <f t="shared" si="2"/>
        <v>68533760</v>
      </c>
      <c r="E18" s="29">
        <v>11064541</v>
      </c>
      <c r="F18" s="28">
        <v>11064541</v>
      </c>
      <c r="G18" s="26">
        <f t="shared" si="1"/>
        <v>57469219</v>
      </c>
    </row>
    <row r="19" spans="1:7" s="2" customFormat="1" ht="12.75" x14ac:dyDescent="0.2">
      <c r="A19" s="23" t="s">
        <v>23</v>
      </c>
      <c r="B19" s="24">
        <v>103077261</v>
      </c>
      <c r="C19" s="28">
        <v>0</v>
      </c>
      <c r="D19" s="24">
        <f t="shared" si="2"/>
        <v>103077261</v>
      </c>
      <c r="E19" s="29">
        <v>1800433</v>
      </c>
      <c r="F19" s="29">
        <v>1786367</v>
      </c>
      <c r="G19" s="26">
        <f t="shared" si="1"/>
        <v>101276828</v>
      </c>
    </row>
    <row r="20" spans="1:7" s="2" customFormat="1" ht="12.75" x14ac:dyDescent="0.2">
      <c r="A20" s="23" t="s">
        <v>24</v>
      </c>
      <c r="B20" s="24">
        <v>2567269088</v>
      </c>
      <c r="C20" s="25">
        <v>476803818</v>
      </c>
      <c r="D20" s="24">
        <f t="shared" si="2"/>
        <v>3044072906</v>
      </c>
      <c r="E20" s="25">
        <v>481774603</v>
      </c>
      <c r="F20" s="25">
        <v>354681280</v>
      </c>
      <c r="G20" s="26">
        <f t="shared" si="1"/>
        <v>2562298303</v>
      </c>
    </row>
    <row r="21" spans="1:7" s="2" customFormat="1" ht="12.75" x14ac:dyDescent="0.2">
      <c r="A21" s="23" t="s">
        <v>25</v>
      </c>
      <c r="B21" s="24">
        <v>116032297</v>
      </c>
      <c r="C21" s="28">
        <v>11731681</v>
      </c>
      <c r="D21" s="24">
        <f t="shared" si="2"/>
        <v>127763978</v>
      </c>
      <c r="E21" s="29">
        <v>20385338</v>
      </c>
      <c r="F21" s="28">
        <v>20259676</v>
      </c>
      <c r="G21" s="26">
        <f t="shared" si="1"/>
        <v>107378640</v>
      </c>
    </row>
    <row r="22" spans="1:7" s="2" customFormat="1" ht="12.75" x14ac:dyDescent="0.2">
      <c r="A22" s="23" t="s">
        <v>26</v>
      </c>
      <c r="B22" s="24">
        <v>107294495</v>
      </c>
      <c r="C22" s="25">
        <v>387116</v>
      </c>
      <c r="D22" s="24">
        <f t="shared" si="2"/>
        <v>107681611</v>
      </c>
      <c r="E22" s="24">
        <v>19755734</v>
      </c>
      <c r="F22" s="27">
        <v>18585581</v>
      </c>
      <c r="G22" s="26">
        <f t="shared" si="1"/>
        <v>87925877</v>
      </c>
    </row>
    <row r="23" spans="1:7" s="2" customFormat="1" ht="12.75" x14ac:dyDescent="0.2">
      <c r="A23" s="23" t="s">
        <v>27</v>
      </c>
      <c r="B23" s="24">
        <v>83671202</v>
      </c>
      <c r="C23" s="25">
        <v>-38800</v>
      </c>
      <c r="D23" s="24">
        <f t="shared" si="2"/>
        <v>83632402</v>
      </c>
      <c r="E23" s="24">
        <v>16558013</v>
      </c>
      <c r="F23" s="27">
        <v>13629677</v>
      </c>
      <c r="G23" s="26">
        <f t="shared" si="1"/>
        <v>67074389</v>
      </c>
    </row>
    <row r="24" spans="1:7" s="2" customFormat="1" ht="12.75" x14ac:dyDescent="0.2">
      <c r="A24" s="23" t="s">
        <v>28</v>
      </c>
      <c r="B24" s="24">
        <v>239192221</v>
      </c>
      <c r="C24" s="28">
        <v>56262169</v>
      </c>
      <c r="D24" s="24">
        <f t="shared" si="2"/>
        <v>295454390</v>
      </c>
      <c r="E24" s="29">
        <v>105015751</v>
      </c>
      <c r="F24" s="29">
        <v>79308228</v>
      </c>
      <c r="G24" s="26">
        <f t="shared" si="1"/>
        <v>190438639</v>
      </c>
    </row>
    <row r="25" spans="1:7" s="2" customFormat="1" ht="12.75" x14ac:dyDescent="0.2">
      <c r="A25" s="23" t="s">
        <v>29</v>
      </c>
      <c r="B25" s="24">
        <v>136659412</v>
      </c>
      <c r="C25" s="25">
        <v>15527732</v>
      </c>
      <c r="D25" s="24">
        <f t="shared" si="2"/>
        <v>152187144</v>
      </c>
      <c r="E25" s="24">
        <v>44310020</v>
      </c>
      <c r="F25" s="27">
        <v>39714377</v>
      </c>
      <c r="G25" s="26">
        <f t="shared" si="1"/>
        <v>107877124</v>
      </c>
    </row>
    <row r="26" spans="1:7" s="2" customFormat="1" ht="12.75" x14ac:dyDescent="0.2">
      <c r="A26" s="23" t="s">
        <v>30</v>
      </c>
      <c r="B26" s="24">
        <v>23201779</v>
      </c>
      <c r="C26" s="25">
        <v>231463</v>
      </c>
      <c r="D26" s="24">
        <f t="shared" si="2"/>
        <v>23433242</v>
      </c>
      <c r="E26" s="24">
        <v>4570197</v>
      </c>
      <c r="F26" s="25">
        <v>4544575</v>
      </c>
      <c r="G26" s="26">
        <f t="shared" si="1"/>
        <v>18863045</v>
      </c>
    </row>
    <row r="27" spans="1:7" s="2" customFormat="1" ht="12.75" x14ac:dyDescent="0.2">
      <c r="A27" s="23" t="s">
        <v>31</v>
      </c>
      <c r="B27" s="24">
        <v>3001442581</v>
      </c>
      <c r="C27" s="25">
        <v>1292135879</v>
      </c>
      <c r="D27" s="24">
        <f t="shared" si="2"/>
        <v>4293578460</v>
      </c>
      <c r="E27" s="24">
        <v>451092918</v>
      </c>
      <c r="F27" s="27">
        <v>451092918</v>
      </c>
      <c r="G27" s="26">
        <f t="shared" si="1"/>
        <v>3842485542</v>
      </c>
    </row>
    <row r="28" spans="1:7" s="2" customFormat="1" ht="12.75" x14ac:dyDescent="0.2">
      <c r="A28" s="23" t="s">
        <v>32</v>
      </c>
      <c r="B28" s="24">
        <v>48135801</v>
      </c>
      <c r="C28" s="25">
        <v>0</v>
      </c>
      <c r="D28" s="24">
        <f t="shared" si="2"/>
        <v>48135801</v>
      </c>
      <c r="E28" s="24">
        <v>7175861</v>
      </c>
      <c r="F28" s="27">
        <v>6913579</v>
      </c>
      <c r="G28" s="26">
        <f t="shared" si="1"/>
        <v>40959940</v>
      </c>
    </row>
    <row r="29" spans="1:7" s="2" customFormat="1" ht="12.75" x14ac:dyDescent="0.2">
      <c r="A29" s="23" t="s">
        <v>33</v>
      </c>
      <c r="B29" s="24">
        <v>7830225</v>
      </c>
      <c r="C29" s="25">
        <v>21648</v>
      </c>
      <c r="D29" s="24">
        <f t="shared" si="2"/>
        <v>7851873</v>
      </c>
      <c r="E29" s="24">
        <v>1554877</v>
      </c>
      <c r="F29" s="25">
        <v>1554877</v>
      </c>
      <c r="G29" s="26">
        <f t="shared" si="1"/>
        <v>6296996</v>
      </c>
    </row>
    <row r="30" spans="1:7" s="2" customFormat="1" ht="12.75" x14ac:dyDescent="0.2">
      <c r="A30" s="23" t="s">
        <v>34</v>
      </c>
      <c r="B30" s="24">
        <v>32552319</v>
      </c>
      <c r="C30" s="25">
        <v>0</v>
      </c>
      <c r="D30" s="24">
        <f t="shared" si="2"/>
        <v>32552319</v>
      </c>
      <c r="E30" s="24">
        <v>4467058</v>
      </c>
      <c r="F30" s="27">
        <v>4467058</v>
      </c>
      <c r="G30" s="26">
        <f t="shared" si="1"/>
        <v>28085261</v>
      </c>
    </row>
    <row r="31" spans="1:7" s="2" customFormat="1" ht="25.5" x14ac:dyDescent="0.2">
      <c r="A31" s="23" t="s">
        <v>35</v>
      </c>
      <c r="B31" s="24">
        <v>45686268</v>
      </c>
      <c r="C31" s="28">
        <v>374329</v>
      </c>
      <c r="D31" s="24">
        <f t="shared" si="2"/>
        <v>46060597</v>
      </c>
      <c r="E31" s="29">
        <v>7896602</v>
      </c>
      <c r="F31" s="28">
        <v>7840101</v>
      </c>
      <c r="G31" s="26">
        <f>D31-E31</f>
        <v>38163995</v>
      </c>
    </row>
    <row r="32" spans="1:7" s="2" customFormat="1" ht="12.75" x14ac:dyDescent="0.2">
      <c r="A32" s="23" t="s">
        <v>36</v>
      </c>
      <c r="B32" s="24">
        <v>6810089</v>
      </c>
      <c r="C32" s="28">
        <v>0</v>
      </c>
      <c r="D32" s="24">
        <f t="shared" si="2"/>
        <v>6810089</v>
      </c>
      <c r="E32" s="29">
        <v>1439312</v>
      </c>
      <c r="F32" s="30">
        <v>1439312</v>
      </c>
      <c r="G32" s="26">
        <f>D32-E32</f>
        <v>5370777</v>
      </c>
    </row>
    <row r="33" spans="1:9" s="2" customFormat="1" ht="12.75" x14ac:dyDescent="0.2">
      <c r="A33" s="23" t="s">
        <v>37</v>
      </c>
      <c r="B33" s="24">
        <v>21772467</v>
      </c>
      <c r="C33" s="28">
        <v>248371</v>
      </c>
      <c r="D33" s="24">
        <f t="shared" si="2"/>
        <v>22020838</v>
      </c>
      <c r="E33" s="29">
        <v>4207598</v>
      </c>
      <c r="F33" s="30">
        <v>4206909</v>
      </c>
      <c r="G33" s="26">
        <f>D33-E33</f>
        <v>17813240</v>
      </c>
    </row>
    <row r="34" spans="1:9" s="2" customFormat="1" ht="12.75" x14ac:dyDescent="0.2">
      <c r="A34" s="23" t="s">
        <v>38</v>
      </c>
      <c r="B34" s="24">
        <v>12013420</v>
      </c>
      <c r="C34" s="25">
        <v>0</v>
      </c>
      <c r="D34" s="24">
        <f t="shared" si="2"/>
        <v>12013420</v>
      </c>
      <c r="E34" s="24">
        <v>2367990</v>
      </c>
      <c r="F34" s="27">
        <v>2367990</v>
      </c>
      <c r="G34" s="26">
        <f t="shared" si="1"/>
        <v>9645430</v>
      </c>
    </row>
    <row r="35" spans="1:9" s="2" customFormat="1" ht="25.5" x14ac:dyDescent="0.2">
      <c r="A35" s="23" t="s">
        <v>39</v>
      </c>
      <c r="B35" s="24">
        <v>6758552</v>
      </c>
      <c r="C35" s="25">
        <v>901914</v>
      </c>
      <c r="D35" s="24">
        <f t="shared" si="2"/>
        <v>7660466</v>
      </c>
      <c r="E35" s="24">
        <v>1422043</v>
      </c>
      <c r="F35" s="25">
        <v>1377266</v>
      </c>
      <c r="G35" s="26">
        <f t="shared" si="1"/>
        <v>6238423</v>
      </c>
    </row>
    <row r="36" spans="1:9" s="2" customFormat="1" ht="12.75" x14ac:dyDescent="0.2">
      <c r="A36" s="23" t="s">
        <v>40</v>
      </c>
      <c r="B36" s="24">
        <v>5861390</v>
      </c>
      <c r="C36" s="25">
        <v>0</v>
      </c>
      <c r="D36" s="24">
        <f t="shared" si="2"/>
        <v>5861390</v>
      </c>
      <c r="E36" s="24">
        <v>1018878</v>
      </c>
      <c r="F36" s="25">
        <v>1018878</v>
      </c>
      <c r="G36" s="26">
        <f t="shared" si="1"/>
        <v>4842512</v>
      </c>
    </row>
    <row r="37" spans="1:9" s="2" customFormat="1" ht="12.75" x14ac:dyDescent="0.2">
      <c r="A37" s="23" t="s">
        <v>41</v>
      </c>
      <c r="B37" s="31">
        <v>13224959100</v>
      </c>
      <c r="C37" s="25">
        <v>1076771838</v>
      </c>
      <c r="D37" s="24">
        <f>B37+C37</f>
        <v>14301730938</v>
      </c>
      <c r="E37" s="31">
        <v>3762008710</v>
      </c>
      <c r="F37" s="32">
        <v>3640641605</v>
      </c>
      <c r="G37" s="26">
        <f>D37-E37</f>
        <v>10539722228</v>
      </c>
    </row>
    <row r="38" spans="1:9" s="2" customFormat="1" ht="12.75" x14ac:dyDescent="0.2">
      <c r="A38" s="23" t="s">
        <v>42</v>
      </c>
      <c r="B38" s="31">
        <v>21942240086</v>
      </c>
      <c r="C38" s="25">
        <v>0</v>
      </c>
      <c r="D38" s="24">
        <f>B38+C38</f>
        <v>21942240086</v>
      </c>
      <c r="E38" s="31">
        <v>3893660983</v>
      </c>
      <c r="F38" s="32">
        <v>3893098169</v>
      </c>
      <c r="G38" s="26">
        <f>D38-E38</f>
        <v>18048579103</v>
      </c>
    </row>
    <row r="39" spans="1:9" s="2" customFormat="1" ht="12.75" x14ac:dyDescent="0.2">
      <c r="A39" s="23" t="s">
        <v>43</v>
      </c>
      <c r="B39" s="24">
        <v>31930548</v>
      </c>
      <c r="C39" s="25">
        <v>8149886</v>
      </c>
      <c r="D39" s="24">
        <f t="shared" si="2"/>
        <v>40080434</v>
      </c>
      <c r="E39" s="24">
        <v>10836443</v>
      </c>
      <c r="F39" s="27">
        <v>10836443</v>
      </c>
      <c r="G39" s="26">
        <f t="shared" si="1"/>
        <v>29243991</v>
      </c>
    </row>
    <row r="40" spans="1:9" s="2" customFormat="1" ht="25.5" x14ac:dyDescent="0.2">
      <c r="A40" s="23" t="s">
        <v>44</v>
      </c>
      <c r="B40" s="24">
        <v>0</v>
      </c>
      <c r="C40" s="25">
        <v>19353458</v>
      </c>
      <c r="D40" s="24">
        <f t="shared" si="2"/>
        <v>19353458</v>
      </c>
      <c r="E40" s="24">
        <v>0</v>
      </c>
      <c r="F40" s="25">
        <v>0</v>
      </c>
      <c r="G40" s="26">
        <f t="shared" si="1"/>
        <v>19353458</v>
      </c>
    </row>
    <row r="41" spans="1:9" s="2" customFormat="1" ht="12.75" x14ac:dyDescent="0.2">
      <c r="A41" s="23" t="s">
        <v>45</v>
      </c>
      <c r="B41" s="24">
        <v>0</v>
      </c>
      <c r="C41" s="25">
        <v>230475</v>
      </c>
      <c r="D41" s="24">
        <f t="shared" si="2"/>
        <v>230475</v>
      </c>
      <c r="E41" s="24">
        <v>230475</v>
      </c>
      <c r="F41" s="27">
        <v>230475</v>
      </c>
      <c r="G41" s="26">
        <f t="shared" si="1"/>
        <v>0</v>
      </c>
    </row>
    <row r="42" spans="1:9" s="2" customFormat="1" ht="12.75" x14ac:dyDescent="0.2">
      <c r="A42" s="23" t="s">
        <v>46</v>
      </c>
      <c r="B42" s="24">
        <v>2338950</v>
      </c>
      <c r="C42" s="28">
        <v>0</v>
      </c>
      <c r="D42" s="24">
        <f t="shared" si="2"/>
        <v>2338950</v>
      </c>
      <c r="E42" s="24">
        <v>200000</v>
      </c>
      <c r="F42" s="24">
        <v>200000</v>
      </c>
      <c r="G42" s="26">
        <f>D42-E42</f>
        <v>2138950</v>
      </c>
    </row>
    <row r="43" spans="1:9" s="2" customFormat="1" ht="12.75" x14ac:dyDescent="0.2">
      <c r="A43" s="23" t="s">
        <v>47</v>
      </c>
      <c r="B43" s="24">
        <v>2131230950</v>
      </c>
      <c r="C43" s="28">
        <v>0</v>
      </c>
      <c r="D43" s="24">
        <f t="shared" si="2"/>
        <v>2131230950</v>
      </c>
      <c r="E43" s="29">
        <v>444721278</v>
      </c>
      <c r="F43" s="29">
        <v>444721278</v>
      </c>
      <c r="G43" s="26">
        <f>D43-E43</f>
        <v>1686509672</v>
      </c>
    </row>
    <row r="44" spans="1:9" s="2" customFormat="1" ht="12.75" x14ac:dyDescent="0.2">
      <c r="A44" s="23" t="s">
        <v>48</v>
      </c>
      <c r="B44" s="24">
        <v>1444237622</v>
      </c>
      <c r="C44" s="28">
        <v>0</v>
      </c>
      <c r="D44" s="24">
        <f t="shared" si="2"/>
        <v>1444237622</v>
      </c>
      <c r="E44" s="29">
        <v>438597829</v>
      </c>
      <c r="F44" s="30">
        <v>438597829</v>
      </c>
      <c r="G44" s="26">
        <f>D44-E44</f>
        <v>1005639793</v>
      </c>
    </row>
    <row r="45" spans="1:9" s="2" customFormat="1" ht="12.75" x14ac:dyDescent="0.2">
      <c r="A45" s="23" t="s">
        <v>49</v>
      </c>
      <c r="B45" s="24">
        <v>30070356108</v>
      </c>
      <c r="C45" s="28">
        <v>961093092</v>
      </c>
      <c r="D45" s="24">
        <f t="shared" si="2"/>
        <v>31031449200</v>
      </c>
      <c r="E45" s="29">
        <v>9081137086</v>
      </c>
      <c r="F45" s="30">
        <v>9055203906</v>
      </c>
      <c r="G45" s="26">
        <f>D45-E45</f>
        <v>21950312114</v>
      </c>
    </row>
    <row r="46" spans="1:9" s="2" customFormat="1" ht="12.75" x14ac:dyDescent="0.2">
      <c r="A46" s="23" t="s">
        <v>50</v>
      </c>
      <c r="B46" s="24">
        <v>8304234654</v>
      </c>
      <c r="C46" s="25">
        <v>1795855653</v>
      </c>
      <c r="D46" s="24">
        <f t="shared" si="2"/>
        <v>10100090307</v>
      </c>
      <c r="E46" s="24">
        <v>0</v>
      </c>
      <c r="F46" s="24">
        <v>0</v>
      </c>
      <c r="G46" s="26">
        <f t="shared" si="1"/>
        <v>10100090307</v>
      </c>
    </row>
    <row r="47" spans="1:9" s="22" customFormat="1" ht="15.95" customHeight="1" x14ac:dyDescent="0.2">
      <c r="A47" s="19" t="s">
        <v>51</v>
      </c>
      <c r="B47" s="20">
        <f>SUM(B48:B49)</f>
        <v>533070935</v>
      </c>
      <c r="C47" s="20">
        <f>SUM(C48:C49)</f>
        <v>498458</v>
      </c>
      <c r="D47" s="20">
        <f t="shared" ref="D47:F47" si="3">SUM(D48:D49)</f>
        <v>533569393</v>
      </c>
      <c r="E47" s="20">
        <f t="shared" si="3"/>
        <v>109772121</v>
      </c>
      <c r="F47" s="20">
        <f t="shared" si="3"/>
        <v>101775461</v>
      </c>
      <c r="G47" s="21">
        <f>D47-E47</f>
        <v>423797272</v>
      </c>
      <c r="I47" s="18"/>
    </row>
    <row r="48" spans="1:9" s="22" customFormat="1" ht="12.75" x14ac:dyDescent="0.2">
      <c r="A48" s="23" t="s">
        <v>52</v>
      </c>
      <c r="B48" s="24">
        <v>296185334</v>
      </c>
      <c r="C48" s="25">
        <v>498458</v>
      </c>
      <c r="D48" s="24">
        <f t="shared" si="2"/>
        <v>296683792</v>
      </c>
      <c r="E48" s="33">
        <v>62921843</v>
      </c>
      <c r="F48" s="27">
        <v>57171350</v>
      </c>
      <c r="G48" s="26">
        <f t="shared" si="1"/>
        <v>233761949</v>
      </c>
    </row>
    <row r="49" spans="1:9" s="22" customFormat="1" ht="12.75" x14ac:dyDescent="0.2">
      <c r="A49" s="23" t="s">
        <v>53</v>
      </c>
      <c r="B49" s="24">
        <v>236885601</v>
      </c>
      <c r="C49" s="25">
        <v>0</v>
      </c>
      <c r="D49" s="24">
        <f t="shared" si="2"/>
        <v>236885601</v>
      </c>
      <c r="E49" s="33">
        <v>46850278</v>
      </c>
      <c r="F49" s="27">
        <v>44604111</v>
      </c>
      <c r="G49" s="26">
        <f t="shared" si="1"/>
        <v>190035323</v>
      </c>
    </row>
    <row r="50" spans="1:9" s="22" customFormat="1" ht="15.95" customHeight="1" x14ac:dyDescent="0.2">
      <c r="A50" s="19" t="s">
        <v>54</v>
      </c>
      <c r="B50" s="20">
        <f>SUM(B51:B52)</f>
        <v>1257586100</v>
      </c>
      <c r="C50" s="20">
        <f>SUM(C51:C52)</f>
        <v>33599165</v>
      </c>
      <c r="D50" s="20">
        <f>SUM(D51:D52)</f>
        <v>1291185265</v>
      </c>
      <c r="E50" s="20">
        <f>SUM(E51:E52)</f>
        <v>241089878</v>
      </c>
      <c r="F50" s="20">
        <f>SUM(F51:F52)</f>
        <v>219702870</v>
      </c>
      <c r="G50" s="21">
        <f>D50-E50</f>
        <v>1050095387</v>
      </c>
      <c r="I50" s="18"/>
    </row>
    <row r="51" spans="1:9" s="22" customFormat="1" ht="12.75" x14ac:dyDescent="0.2">
      <c r="A51" s="23" t="s">
        <v>55</v>
      </c>
      <c r="B51" s="24">
        <v>1204594804</v>
      </c>
      <c r="C51" s="25">
        <v>33305540</v>
      </c>
      <c r="D51" s="24">
        <f t="shared" si="2"/>
        <v>1237900344</v>
      </c>
      <c r="E51" s="33">
        <v>230637681</v>
      </c>
      <c r="F51" s="27">
        <v>210288555</v>
      </c>
      <c r="G51" s="26">
        <f t="shared" si="1"/>
        <v>1007262663</v>
      </c>
    </row>
    <row r="52" spans="1:9" s="22" customFormat="1" ht="12.75" x14ac:dyDescent="0.2">
      <c r="A52" s="23" t="s">
        <v>56</v>
      </c>
      <c r="B52" s="24">
        <v>52991296</v>
      </c>
      <c r="C52" s="25">
        <v>293625</v>
      </c>
      <c r="D52" s="24">
        <f t="shared" si="2"/>
        <v>53284921</v>
      </c>
      <c r="E52" s="33">
        <v>10452197</v>
      </c>
      <c r="F52" s="27">
        <v>9414315</v>
      </c>
      <c r="G52" s="26">
        <f t="shared" si="1"/>
        <v>42832724</v>
      </c>
    </row>
    <row r="53" spans="1:9" s="22" customFormat="1" ht="15.95" customHeight="1" x14ac:dyDescent="0.2">
      <c r="A53" s="19" t="s">
        <v>57</v>
      </c>
      <c r="B53" s="20">
        <f>SUM(B54:B59)</f>
        <v>4744482816</v>
      </c>
      <c r="C53" s="20">
        <f>SUM(C54:C59)</f>
        <v>177593427</v>
      </c>
      <c r="D53" s="20">
        <f>SUM(D54:D59)</f>
        <v>4922076243</v>
      </c>
      <c r="E53" s="20">
        <f>SUM(E54:E59)</f>
        <v>1025838673</v>
      </c>
      <c r="F53" s="20">
        <f>SUM(F54:F59)</f>
        <v>830004544</v>
      </c>
      <c r="G53" s="21">
        <f>D53-E53</f>
        <v>3896237570</v>
      </c>
      <c r="I53" s="18"/>
    </row>
    <row r="54" spans="1:9" s="2" customFormat="1" ht="12.75" x14ac:dyDescent="0.2">
      <c r="A54" s="23" t="s">
        <v>58</v>
      </c>
      <c r="B54" s="24">
        <v>1150444545</v>
      </c>
      <c r="C54" s="25">
        <v>25278462</v>
      </c>
      <c r="D54" s="24">
        <f t="shared" si="2"/>
        <v>1175723007</v>
      </c>
      <c r="E54" s="24">
        <v>253249287</v>
      </c>
      <c r="F54" s="27">
        <v>243165223</v>
      </c>
      <c r="G54" s="26">
        <f t="shared" si="1"/>
        <v>922473720</v>
      </c>
    </row>
    <row r="55" spans="1:9" s="22" customFormat="1" ht="12.75" x14ac:dyDescent="0.2">
      <c r="A55" s="23" t="s">
        <v>59</v>
      </c>
      <c r="B55" s="24">
        <v>53825514</v>
      </c>
      <c r="C55" s="25">
        <v>924990</v>
      </c>
      <c r="D55" s="24">
        <f t="shared" si="2"/>
        <v>54750504</v>
      </c>
      <c r="E55" s="24">
        <v>12339636</v>
      </c>
      <c r="F55" s="27">
        <v>11018297</v>
      </c>
      <c r="G55" s="26">
        <f t="shared" si="1"/>
        <v>42410868</v>
      </c>
    </row>
    <row r="56" spans="1:9" s="2" customFormat="1" ht="12.75" x14ac:dyDescent="0.2">
      <c r="A56" s="23" t="s">
        <v>60</v>
      </c>
      <c r="B56" s="24">
        <v>1402744896</v>
      </c>
      <c r="C56" s="25">
        <v>84471725</v>
      </c>
      <c r="D56" s="24">
        <f t="shared" si="2"/>
        <v>1487216621</v>
      </c>
      <c r="E56" s="24">
        <v>240415734</v>
      </c>
      <c r="F56" s="27">
        <v>63436244</v>
      </c>
      <c r="G56" s="26">
        <f t="shared" si="1"/>
        <v>1246800887</v>
      </c>
    </row>
    <row r="57" spans="1:9" s="2" customFormat="1" ht="12.75" x14ac:dyDescent="0.2">
      <c r="A57" s="23" t="s">
        <v>61</v>
      </c>
      <c r="B57" s="24">
        <v>66737038</v>
      </c>
      <c r="C57" s="25">
        <v>0</v>
      </c>
      <c r="D57" s="24">
        <f t="shared" si="2"/>
        <v>66737038</v>
      </c>
      <c r="E57" s="24">
        <v>13003104</v>
      </c>
      <c r="F57" s="27">
        <v>5678916</v>
      </c>
      <c r="G57" s="26">
        <f t="shared" si="1"/>
        <v>53733934</v>
      </c>
    </row>
    <row r="58" spans="1:9" s="2" customFormat="1" ht="25.5" x14ac:dyDescent="0.2">
      <c r="A58" s="23" t="s">
        <v>62</v>
      </c>
      <c r="B58" s="24">
        <v>13876412</v>
      </c>
      <c r="C58" s="25">
        <v>0</v>
      </c>
      <c r="D58" s="24">
        <f t="shared" si="2"/>
        <v>13876412</v>
      </c>
      <c r="E58" s="24">
        <v>2487096</v>
      </c>
      <c r="F58" s="24">
        <v>2362048</v>
      </c>
      <c r="G58" s="26">
        <f>D58-E58</f>
        <v>11389316</v>
      </c>
    </row>
    <row r="59" spans="1:9" s="2" customFormat="1" ht="12.75" x14ac:dyDescent="0.2">
      <c r="A59" s="34" t="s">
        <v>63</v>
      </c>
      <c r="B59" s="35">
        <v>2056854411</v>
      </c>
      <c r="C59" s="36">
        <v>66918250</v>
      </c>
      <c r="D59" s="35">
        <f t="shared" si="2"/>
        <v>2123772661</v>
      </c>
      <c r="E59" s="35">
        <v>504343816</v>
      </c>
      <c r="F59" s="37">
        <v>504343816</v>
      </c>
      <c r="G59" s="38">
        <f t="shared" ref="G59" si="4">D59-E59</f>
        <v>1619428845</v>
      </c>
    </row>
    <row r="60" spans="1:9" s="2" customFormat="1" ht="12.75" x14ac:dyDescent="0.2">
      <c r="A60" s="39" t="s">
        <v>64</v>
      </c>
      <c r="B60" s="40"/>
    </row>
    <row r="67" spans="1:7" x14ac:dyDescent="0.25">
      <c r="A67" s="41" t="s">
        <v>1</v>
      </c>
      <c r="B67" s="24">
        <f>B11</f>
        <v>92712553167</v>
      </c>
      <c r="C67" s="24">
        <f>C11</f>
        <v>5972952886</v>
      </c>
      <c r="D67" s="24">
        <f>B67+C67</f>
        <v>98685506053</v>
      </c>
      <c r="E67" s="24">
        <f>E11</f>
        <v>20616626197</v>
      </c>
      <c r="F67" s="24">
        <f>F11</f>
        <v>20074393301</v>
      </c>
    </row>
    <row r="68" spans="1:7" x14ac:dyDescent="0.25">
      <c r="A68" s="41" t="s">
        <v>65</v>
      </c>
      <c r="B68" s="24">
        <v>26296133742</v>
      </c>
      <c r="C68" s="24">
        <v>5280819648</v>
      </c>
      <c r="D68" s="24">
        <f>B68+C68</f>
        <v>31576953390</v>
      </c>
      <c r="E68" s="24">
        <v>4271339270</v>
      </c>
      <c r="F68" s="24">
        <v>4072949296</v>
      </c>
    </row>
    <row r="69" spans="1:7" x14ac:dyDescent="0.25">
      <c r="A69" s="41" t="s">
        <v>66</v>
      </c>
      <c r="B69" s="24">
        <v>4653053159</v>
      </c>
      <c r="C69" s="24">
        <v>85000000</v>
      </c>
      <c r="D69" s="24">
        <f>B69+C69</f>
        <v>4738053159</v>
      </c>
      <c r="E69" s="24">
        <v>594761703</v>
      </c>
      <c r="F69" s="24">
        <v>594761703</v>
      </c>
    </row>
    <row r="70" spans="1:7" s="44" customFormat="1" x14ac:dyDescent="0.25">
      <c r="A70" s="42" t="s">
        <v>67</v>
      </c>
      <c r="B70" s="43">
        <f>SUM(B67:B69)</f>
        <v>123661740068</v>
      </c>
      <c r="C70" s="43">
        <f t="shared" ref="C70:F70" si="5">SUM(C67:C69)</f>
        <v>11338772534</v>
      </c>
      <c r="D70" s="43">
        <f t="shared" si="5"/>
        <v>135000512602</v>
      </c>
      <c r="E70" s="43">
        <f t="shared" si="5"/>
        <v>25482727170</v>
      </c>
      <c r="F70" s="43">
        <f t="shared" si="5"/>
        <v>24742104300</v>
      </c>
      <c r="G70" s="22"/>
    </row>
    <row r="71" spans="1:7" x14ac:dyDescent="0.25">
      <c r="B71" s="45"/>
      <c r="C71" s="45"/>
      <c r="D71" s="45"/>
      <c r="E71" s="45"/>
      <c r="F71" s="45"/>
      <c r="G71" s="45"/>
    </row>
    <row r="72" spans="1:7" s="49" customFormat="1" x14ac:dyDescent="0.25">
      <c r="A72" s="46"/>
      <c r="B72" s="47"/>
      <c r="C72" s="47"/>
      <c r="D72" s="47"/>
      <c r="E72" s="47"/>
      <c r="F72" s="47"/>
      <c r="G72" s="48"/>
    </row>
    <row r="73" spans="1:7" s="44" customFormat="1" x14ac:dyDescent="0.25">
      <c r="A73" s="22"/>
      <c r="B73" s="18"/>
      <c r="C73" s="18"/>
      <c r="D73" s="18"/>
      <c r="E73" s="18"/>
      <c r="F73" s="18"/>
      <c r="G73" s="18"/>
    </row>
    <row r="74" spans="1:7" x14ac:dyDescent="0.25">
      <c r="A74" s="41"/>
      <c r="B74" s="50"/>
      <c r="C74" s="50"/>
      <c r="D74" s="50"/>
      <c r="E74" s="50"/>
      <c r="F74" s="50"/>
      <c r="G74" s="50"/>
    </row>
    <row r="75" spans="1:7" x14ac:dyDescent="0.25">
      <c r="A75" s="41"/>
      <c r="B75" s="50"/>
      <c r="C75" s="50"/>
      <c r="D75" s="50"/>
      <c r="E75" s="50"/>
      <c r="F75" s="50"/>
      <c r="G75" s="50"/>
    </row>
    <row r="76" spans="1:7" x14ac:dyDescent="0.25">
      <c r="A76" s="41"/>
      <c r="B76" s="50"/>
      <c r="C76" s="50"/>
      <c r="D76" s="50"/>
      <c r="E76" s="50"/>
      <c r="F76" s="50"/>
      <c r="G76" s="50"/>
    </row>
    <row r="77" spans="1:7" x14ac:dyDescent="0.25">
      <c r="A77" s="41"/>
      <c r="B77" s="50"/>
      <c r="C77" s="50"/>
      <c r="D77" s="50"/>
      <c r="E77" s="50"/>
      <c r="F77" s="50"/>
      <c r="G77" s="50"/>
    </row>
    <row r="78" spans="1:7" s="44" customFormat="1" x14ac:dyDescent="0.25">
      <c r="A78" s="22"/>
      <c r="B78" s="18"/>
      <c r="C78" s="18"/>
      <c r="D78" s="18"/>
      <c r="E78" s="18"/>
      <c r="F78" s="18"/>
      <c r="G78" s="18"/>
    </row>
    <row r="79" spans="1:7" s="44" customFormat="1" x14ac:dyDescent="0.25">
      <c r="A79" s="22"/>
      <c r="B79" s="18"/>
      <c r="C79" s="18"/>
      <c r="D79" s="18"/>
      <c r="E79" s="18"/>
      <c r="F79" s="18"/>
      <c r="G79" s="18"/>
    </row>
    <row r="80" spans="1:7" s="53" customFormat="1" x14ac:dyDescent="0.25">
      <c r="A80" s="51"/>
      <c r="B80" s="52"/>
      <c r="C80" s="52"/>
      <c r="D80" s="52"/>
      <c r="E80" s="52"/>
      <c r="F80" s="52"/>
      <c r="G80" s="52"/>
    </row>
  </sheetData>
  <mergeCells count="10">
    <mergeCell ref="A7:A9"/>
    <mergeCell ref="B7:F7"/>
    <mergeCell ref="G7:G8"/>
    <mergeCell ref="B71:G71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2024-05-27T20:48:13Z</dcterms:created>
  <dcterms:modified xsi:type="dcterms:W3CDTF">2024-05-27T20:48:13Z</dcterms:modified>
</cp:coreProperties>
</file>