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BBA05444-AF1C-4BCA-B9A2-3FF80A1E3AE9}" xr6:coauthVersionLast="40" xr6:coauthVersionMax="40" xr10:uidLastSave="{00000000-0000-0000-0000-000000000000}"/>
  <bookViews>
    <workbookView xWindow="0" yWindow="0" windowWidth="25200" windowHeight="11775" xr2:uid="{599A47A9-5616-4535-B31E-F8DF54BC4BD1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G72" i="1"/>
  <c r="F72" i="1"/>
  <c r="E72" i="1"/>
  <c r="D72" i="1"/>
  <c r="C72" i="1"/>
  <c r="E70" i="1"/>
  <c r="E69" i="1"/>
  <c r="E65" i="1" s="1"/>
  <c r="E68" i="1"/>
  <c r="E67" i="1"/>
  <c r="E66" i="1"/>
  <c r="G65" i="1"/>
  <c r="F65" i="1"/>
  <c r="D65" i="1"/>
  <c r="C65" i="1"/>
  <c r="G45" i="1"/>
  <c r="G44" i="1" s="1"/>
  <c r="F45" i="1"/>
  <c r="D45" i="1"/>
  <c r="D44" i="1" s="1"/>
  <c r="C45" i="1"/>
  <c r="E45" i="1" s="1"/>
  <c r="E44" i="1" s="1"/>
  <c r="F44" i="1"/>
  <c r="E42" i="1"/>
  <c r="G41" i="1"/>
  <c r="G38" i="1" s="1"/>
  <c r="F41" i="1"/>
  <c r="D41" i="1"/>
  <c r="C41" i="1"/>
  <c r="C38" i="1" s="1"/>
  <c r="H40" i="1"/>
  <c r="E40" i="1"/>
  <c r="E39" i="1"/>
  <c r="F38" i="1"/>
  <c r="D38" i="1"/>
  <c r="G37" i="1"/>
  <c r="H37" i="1" s="1"/>
  <c r="F37" i="1"/>
  <c r="D37" i="1"/>
  <c r="C37" i="1"/>
  <c r="E37" i="1" s="1"/>
  <c r="H36" i="1"/>
  <c r="G36" i="1"/>
  <c r="F36" i="1"/>
  <c r="D36" i="1"/>
  <c r="E36" i="1" s="1"/>
  <c r="C36" i="1"/>
  <c r="G35" i="1"/>
  <c r="H35" i="1" s="1"/>
  <c r="F35" i="1"/>
  <c r="D35" i="1"/>
  <c r="C35" i="1"/>
  <c r="E35" i="1" s="1"/>
  <c r="H34" i="1"/>
  <c r="C34" i="1"/>
  <c r="E34" i="1" s="1"/>
  <c r="G33" i="1"/>
  <c r="H33" i="1" s="1"/>
  <c r="F33" i="1"/>
  <c r="D33" i="1"/>
  <c r="C33" i="1"/>
  <c r="E33" i="1" s="1"/>
  <c r="G32" i="1"/>
  <c r="H32" i="1" s="1"/>
  <c r="F32" i="1"/>
  <c r="E32" i="1"/>
  <c r="D32" i="1"/>
  <c r="C32" i="1"/>
  <c r="G31" i="1"/>
  <c r="H31" i="1" s="1"/>
  <c r="F31" i="1"/>
  <c r="D31" i="1"/>
  <c r="C31" i="1"/>
  <c r="E31" i="1" s="1"/>
  <c r="G30" i="1"/>
  <c r="H30" i="1" s="1"/>
  <c r="F30" i="1"/>
  <c r="F29" i="1" s="1"/>
  <c r="F47" i="1" s="1"/>
  <c r="E30" i="1"/>
  <c r="D30" i="1"/>
  <c r="C30" i="1"/>
  <c r="G29" i="1"/>
  <c r="G47" i="1" s="1"/>
  <c r="H47" i="1" s="1"/>
  <c r="C29" i="1"/>
  <c r="C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E21" i="1" s="1"/>
  <c r="H10" i="1"/>
  <c r="E10" i="1"/>
  <c r="H29" i="1" l="1"/>
  <c r="E29" i="1"/>
  <c r="D29" i="1"/>
  <c r="D47" i="1" s="1"/>
  <c r="H41" i="1"/>
  <c r="H38" i="1" s="1"/>
  <c r="H45" i="1"/>
  <c r="H44" i="1" s="1"/>
  <c r="E41" i="1"/>
  <c r="E38" i="1" s="1"/>
  <c r="E47" i="1" l="1"/>
</calcChain>
</file>

<file path=xl/sharedStrings.xml><?xml version="1.0" encoding="utf-8"?>
<sst xmlns="http://schemas.openxmlformats.org/spreadsheetml/2006/main" count="64" uniqueCount="38">
  <si>
    <t>GOBIERNO CONSTITUCIONAL DEL ESTADO DE CHIAPAS</t>
  </si>
  <si>
    <t>GOBIERNO ESTATAL</t>
  </si>
  <si>
    <t>ESTADO ANALÍTICO DE INGRESOS POR RUBROS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</si>
  <si>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</si>
  <si>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</si>
  <si>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</si>
  <si>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</si>
  <si>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</si>
  <si>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</si>
  <si>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</si>
  <si>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</si>
  <si>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</si>
  <si>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</si>
  <si>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</si>
  <si>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</si>
  <si>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</si>
  <si>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</si>
  <si>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</si>
  <si>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</si>
  <si>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</si>
  <si>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</si>
  <si>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</si>
  <si>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</si>
  <si>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</si>
  <si>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</si>
  <si>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</si>
  <si>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</si>
  <si>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</si>
  <si>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</si>
  <si>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</si>
  <si>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</si>
  <si>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</si>
  <si>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1 Participaciones</t>
  </si>
  <si>
    <t>2 Incentivos</t>
  </si>
  <si>
    <t>3 Aportaciones</t>
  </si>
  <si>
    <t>4 Convenios</t>
  </si>
  <si>
    <t>5 Fondos Distintos</t>
  </si>
  <si>
    <t>6 Transferencias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</si>
</sst>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right"/>
    </xf>
    <xf numFmtId="0" fontId="2" fillId="0" borderId="0" xfId="0" applyFont="1"/>
    <xf numFmtId="0" fontId="13" fillId="0" borderId="0" xfId="2" applyFont="1" applyAlignment="1">
      <alignment horizontal="justify" vertical="top"/>
    </xf>
    <xf numFmtId="165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61F1FAA6-76E5-4EED-B4D0-B8AF76BD0D55}"/>
    <cellStyle name="Normal 6 2 2 2 2 2 5 5" xfId="1" xr:uid="{3680AA9C-CB27-4DB2-858C-77815D278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D024-8798-41D3-A260-6B3E0C5C5E7B}">
  <dimension ref="A1:P74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1733508223</v>
      </c>
      <c r="D10" s="19">
        <v>269631664</v>
      </c>
      <c r="E10" s="19">
        <f>C10+D10</f>
        <v>2003139887</v>
      </c>
      <c r="F10" s="19">
        <v>899839094</v>
      </c>
      <c r="G10" s="19">
        <v>899839094</v>
      </c>
      <c r="H10" s="20">
        <f>SUM(G10-C10)</f>
        <v>-833669129</v>
      </c>
      <c r="I10" s="21"/>
    </row>
    <row r="11" spans="1:9" s="22" customFormat="1" ht="15" customHeight="1" x14ac:dyDescent="0.25">
      <c r="A11" s="17" t="s">
        <v>16</v>
      </c>
      <c r="B11" s="23"/>
      <c r="C11" s="18">
        <v>1835943868</v>
      </c>
      <c r="D11" s="19">
        <v>0</v>
      </c>
      <c r="E11" s="19">
        <f>C11+D11</f>
        <v>1835943868</v>
      </c>
      <c r="F11" s="19">
        <v>0</v>
      </c>
      <c r="G11" s="19">
        <v>0</v>
      </c>
      <c r="H11" s="20">
        <f>SUM(G11-C11)</f>
        <v>-1835943868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1594390591</v>
      </c>
      <c r="D13" s="18">
        <v>95449668</v>
      </c>
      <c r="E13" s="19">
        <f t="shared" ref="E13:E18" si="0">C13+D13</f>
        <v>1689840259</v>
      </c>
      <c r="F13" s="18">
        <v>755539799</v>
      </c>
      <c r="G13" s="18">
        <v>755539799</v>
      </c>
      <c r="H13" s="20">
        <f>SUM(G13-C13)</f>
        <v>-838850792</v>
      </c>
      <c r="I13" s="21"/>
    </row>
    <row r="14" spans="1:9" s="22" customFormat="1" ht="15" customHeight="1" x14ac:dyDescent="0.25">
      <c r="A14" s="17" t="s">
        <v>19</v>
      </c>
      <c r="B14" s="23"/>
      <c r="C14" s="18">
        <v>145646000</v>
      </c>
      <c r="D14" s="19">
        <v>263202697</v>
      </c>
      <c r="E14" s="19">
        <f t="shared" si="0"/>
        <v>408848697</v>
      </c>
      <c r="F14" s="19">
        <v>298939900</v>
      </c>
      <c r="G14" s="19">
        <v>298939900</v>
      </c>
      <c r="H14" s="20">
        <f t="shared" ref="H14:H19" si="1">SUM(G14-C14)</f>
        <v>153293900</v>
      </c>
      <c r="I14" s="21"/>
    </row>
    <row r="15" spans="1:9" s="22" customFormat="1" ht="15" customHeight="1" x14ac:dyDescent="0.25">
      <c r="A15" s="17" t="s">
        <v>20</v>
      </c>
      <c r="B15" s="23"/>
      <c r="C15" s="18">
        <v>1058735121</v>
      </c>
      <c r="D15" s="19">
        <v>67729019</v>
      </c>
      <c r="E15" s="19">
        <f t="shared" si="0"/>
        <v>1126464140</v>
      </c>
      <c r="F15" s="19">
        <v>115885308</v>
      </c>
      <c r="G15" s="19">
        <v>115885308</v>
      </c>
      <c r="H15" s="20">
        <f t="shared" si="1"/>
        <v>-942849813</v>
      </c>
      <c r="I15" s="21"/>
    </row>
    <row r="16" spans="1:9" s="22" customFormat="1" ht="30" customHeight="1" x14ac:dyDescent="0.25">
      <c r="A16" s="17" t="s">
        <v>21</v>
      </c>
      <c r="B16" s="23"/>
      <c r="C16" s="18">
        <v>278407693</v>
      </c>
      <c r="D16" s="18">
        <v>16153252</v>
      </c>
      <c r="E16" s="19">
        <f t="shared" si="0"/>
        <v>294560945</v>
      </c>
      <c r="F16" s="18">
        <v>77948702</v>
      </c>
      <c r="G16" s="18">
        <v>77948702</v>
      </c>
      <c r="H16" s="20">
        <f t="shared" si="1"/>
        <v>-200458991</v>
      </c>
      <c r="I16" s="21"/>
    </row>
    <row r="17" spans="1:11" s="22" customFormat="1" ht="43.5" customHeight="1" x14ac:dyDescent="0.25">
      <c r="A17" s="17" t="s">
        <v>22</v>
      </c>
      <c r="B17" s="23"/>
      <c r="C17" s="19">
        <v>107910102738</v>
      </c>
      <c r="D17" s="19">
        <v>753505967</v>
      </c>
      <c r="E17" s="19">
        <f t="shared" si="0"/>
        <v>108663608705</v>
      </c>
      <c r="F17" s="19">
        <v>29698358162</v>
      </c>
      <c r="G17" s="19">
        <v>29698358162</v>
      </c>
      <c r="H17" s="20">
        <f t="shared" si="1"/>
        <v>-78211744576</v>
      </c>
      <c r="I17" s="21"/>
    </row>
    <row r="18" spans="1:11" s="22" customFormat="1" ht="30" customHeight="1" x14ac:dyDescent="0.25">
      <c r="A18" s="17" t="s">
        <v>23</v>
      </c>
      <c r="B18" s="23"/>
      <c r="C18" s="19">
        <v>9278941726</v>
      </c>
      <c r="D18" s="19">
        <v>222846836</v>
      </c>
      <c r="E18" s="19">
        <f t="shared" si="0"/>
        <v>9501788562</v>
      </c>
      <c r="F18" s="19">
        <v>1266003174</v>
      </c>
      <c r="G18" s="19">
        <v>1266003174</v>
      </c>
      <c r="H18" s="20">
        <f t="shared" si="1"/>
        <v>-8012938552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123835675960</v>
      </c>
      <c r="D21" s="28">
        <f>SUM(D10:D20)</f>
        <v>1688519103</v>
      </c>
      <c r="E21" s="28">
        <f>SUM(E10:E20)</f>
        <v>125524195063</v>
      </c>
      <c r="F21" s="28">
        <f t="shared" ref="F21:G21" si="2">SUM(F10:F20)</f>
        <v>33112514139</v>
      </c>
      <c r="G21" s="28">
        <f t="shared" si="2"/>
        <v>33112514139</v>
      </c>
      <c r="H21" s="29">
        <f>SUM(G21-C21)</f>
        <v>-90723161821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123557268267</v>
      </c>
      <c r="D29" s="47">
        <f t="shared" si="3"/>
        <v>1666412619</v>
      </c>
      <c r="E29" s="47">
        <f t="shared" si="3"/>
        <v>125223680886</v>
      </c>
      <c r="F29" s="47">
        <f t="shared" si="3"/>
        <v>33028612205</v>
      </c>
      <c r="G29" s="47">
        <f t="shared" si="3"/>
        <v>33028612205</v>
      </c>
      <c r="H29" s="47">
        <f t="shared" si="3"/>
        <v>-90528656062</v>
      </c>
      <c r="I29" s="48"/>
    </row>
    <row r="30" spans="1:11" s="22" customFormat="1" ht="15" customHeight="1" x14ac:dyDescent="0.25">
      <c r="B30" s="49" t="s">
        <v>15</v>
      </c>
      <c r="C30" s="19">
        <f>C10</f>
        <v>1733508223</v>
      </c>
      <c r="D30" s="19">
        <f>D10</f>
        <v>269631664</v>
      </c>
      <c r="E30" s="19">
        <f t="shared" ref="E30:E37" si="4">C30+D30</f>
        <v>2003139887</v>
      </c>
      <c r="F30" s="19">
        <f>F10</f>
        <v>899839094</v>
      </c>
      <c r="G30" s="19">
        <f>G10</f>
        <v>899839094</v>
      </c>
      <c r="H30" s="19">
        <f t="shared" ref="H30:H35" si="5">G30-C30</f>
        <v>-833669129</v>
      </c>
      <c r="I30" s="48"/>
    </row>
    <row r="31" spans="1:11" s="22" customFormat="1" ht="15" customHeight="1" x14ac:dyDescent="0.25">
      <c r="B31" s="49" t="s">
        <v>16</v>
      </c>
      <c r="C31" s="19">
        <f>C11</f>
        <v>1835943868</v>
      </c>
      <c r="D31" s="19">
        <f>D11</f>
        <v>0</v>
      </c>
      <c r="E31" s="19">
        <f t="shared" si="4"/>
        <v>1835943868</v>
      </c>
      <c r="F31" s="19">
        <f>F11</f>
        <v>0</v>
      </c>
      <c r="G31" s="19">
        <f>G11</f>
        <v>0</v>
      </c>
      <c r="H31" s="19">
        <f t="shared" si="5"/>
        <v>-1835943868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6" s="22" customFormat="1" ht="15" customHeight="1" x14ac:dyDescent="0.25">
      <c r="B33" s="49" t="s">
        <v>18</v>
      </c>
      <c r="C33" s="19">
        <f t="shared" si="6"/>
        <v>1594390591</v>
      </c>
      <c r="D33" s="19">
        <f t="shared" si="6"/>
        <v>95449668</v>
      </c>
      <c r="E33" s="19">
        <f t="shared" si="4"/>
        <v>1689840259</v>
      </c>
      <c r="F33" s="19">
        <f t="shared" si="7"/>
        <v>755539799</v>
      </c>
      <c r="G33" s="19">
        <f t="shared" si="7"/>
        <v>755539799</v>
      </c>
      <c r="H33" s="19">
        <f t="shared" si="5"/>
        <v>-838850792</v>
      </c>
      <c r="I33" s="48"/>
    </row>
    <row r="34" spans="1:16" s="22" customFormat="1" ht="15" customHeight="1" x14ac:dyDescent="0.25">
      <c r="B34" s="49" t="s">
        <v>19</v>
      </c>
      <c r="C34" s="19">
        <f t="shared" si="6"/>
        <v>145646000</v>
      </c>
      <c r="D34" s="19">
        <v>257249465</v>
      </c>
      <c r="E34" s="19">
        <f t="shared" si="4"/>
        <v>402895465</v>
      </c>
      <c r="F34" s="19">
        <v>292986668</v>
      </c>
      <c r="G34" s="19">
        <v>292986668</v>
      </c>
      <c r="H34" s="19">
        <f t="shared" si="5"/>
        <v>147340668</v>
      </c>
      <c r="I34" s="48"/>
      <c r="L34" s="50"/>
      <c r="O34" s="50"/>
      <c r="P34" s="50"/>
    </row>
    <row r="35" spans="1:16" s="22" customFormat="1" ht="15" customHeight="1" x14ac:dyDescent="0.25">
      <c r="B35" s="49" t="s">
        <v>20</v>
      </c>
      <c r="C35" s="19">
        <f t="shared" si="6"/>
        <v>1058735121</v>
      </c>
      <c r="D35" s="19">
        <f t="shared" si="6"/>
        <v>67729019</v>
      </c>
      <c r="E35" s="19">
        <f t="shared" si="4"/>
        <v>1126464140</v>
      </c>
      <c r="F35" s="19">
        <f t="shared" si="7"/>
        <v>115885308</v>
      </c>
      <c r="G35" s="19">
        <f t="shared" si="7"/>
        <v>115885308</v>
      </c>
      <c r="H35" s="19">
        <f t="shared" si="5"/>
        <v>-942849813</v>
      </c>
      <c r="I35" s="48"/>
    </row>
    <row r="36" spans="1:16" s="22" customFormat="1" ht="39.75" customHeight="1" x14ac:dyDescent="0.25">
      <c r="B36" s="49" t="s">
        <v>22</v>
      </c>
      <c r="C36" s="19">
        <f>C17</f>
        <v>107910102738</v>
      </c>
      <c r="D36" s="19">
        <f>D17</f>
        <v>753505967</v>
      </c>
      <c r="E36" s="19">
        <f t="shared" si="4"/>
        <v>108663608705</v>
      </c>
      <c r="F36" s="19">
        <f>F17</f>
        <v>29698358162</v>
      </c>
      <c r="G36" s="19">
        <f>G17</f>
        <v>29698358162</v>
      </c>
      <c r="H36" s="19">
        <f>SUM(G36-C36)</f>
        <v>-78211744576</v>
      </c>
      <c r="I36" s="48"/>
    </row>
    <row r="37" spans="1:16" s="22" customFormat="1" ht="30" customHeight="1" x14ac:dyDescent="0.25">
      <c r="B37" s="49" t="s">
        <v>23</v>
      </c>
      <c r="C37" s="19">
        <f>C18</f>
        <v>9278941726</v>
      </c>
      <c r="D37" s="19">
        <f>D18</f>
        <v>222846836</v>
      </c>
      <c r="E37" s="19">
        <f t="shared" si="4"/>
        <v>9501788562</v>
      </c>
      <c r="F37" s="19">
        <f>F18</f>
        <v>1266003174</v>
      </c>
      <c r="G37" s="19">
        <f>G18</f>
        <v>1266003174</v>
      </c>
      <c r="H37" s="19">
        <f>G37-C37</f>
        <v>-8012938552</v>
      </c>
      <c r="I37" s="48"/>
    </row>
    <row r="38" spans="1:16" s="22" customFormat="1" ht="52.5" customHeight="1" x14ac:dyDescent="0.25">
      <c r="A38" s="45" t="s">
        <v>29</v>
      </c>
      <c r="B38" s="46"/>
      <c r="C38" s="51">
        <f t="shared" ref="C38:H38" si="8">SUM(C39:C42)</f>
        <v>278407693</v>
      </c>
      <c r="D38" s="51">
        <f>SUM(D39:D42)</f>
        <v>22106484</v>
      </c>
      <c r="E38" s="51">
        <f t="shared" si="8"/>
        <v>300514177</v>
      </c>
      <c r="F38" s="51">
        <f>SUM(F39:F42)</f>
        <v>83901934</v>
      </c>
      <c r="G38" s="51">
        <f t="shared" si="8"/>
        <v>83901934</v>
      </c>
      <c r="H38" s="51">
        <f t="shared" si="8"/>
        <v>-194505759</v>
      </c>
      <c r="I38" s="48"/>
    </row>
    <row r="39" spans="1:16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6" s="22" customFormat="1" ht="15" customHeight="1" x14ac:dyDescent="0.25">
      <c r="B40" s="49" t="s">
        <v>19</v>
      </c>
      <c r="C40" s="18">
        <v>0</v>
      </c>
      <c r="D40" s="19">
        <v>5953232</v>
      </c>
      <c r="E40" s="19">
        <f>SUM(C40:D40)</f>
        <v>5953232</v>
      </c>
      <c r="F40" s="19">
        <v>5953232</v>
      </c>
      <c r="G40" s="19">
        <v>5953232</v>
      </c>
      <c r="H40" s="19">
        <f>SUM(G40-C40)</f>
        <v>5953232</v>
      </c>
      <c r="I40" s="48"/>
    </row>
    <row r="41" spans="1:16" s="22" customFormat="1" ht="30" customHeight="1" x14ac:dyDescent="0.25">
      <c r="B41" s="49" t="s">
        <v>21</v>
      </c>
      <c r="C41" s="19">
        <f>C16</f>
        <v>278407693</v>
      </c>
      <c r="D41" s="19">
        <f>D16</f>
        <v>16153252</v>
      </c>
      <c r="E41" s="19">
        <f t="shared" ref="E41" si="9">C41+D41</f>
        <v>294560945</v>
      </c>
      <c r="F41" s="19">
        <f>F16</f>
        <v>77948702</v>
      </c>
      <c r="G41" s="19">
        <f>G16</f>
        <v>77948702</v>
      </c>
      <c r="H41" s="19">
        <f>SUM(G41-C41)</f>
        <v>-200458991</v>
      </c>
      <c r="I41" s="48"/>
    </row>
    <row r="42" spans="1:16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6" s="22" customFormat="1" ht="5.0999999999999996" customHeight="1" x14ac:dyDescent="0.25">
      <c r="A43" s="52"/>
      <c r="B43" s="52"/>
      <c r="C43" s="53"/>
      <c r="D43" s="53"/>
      <c r="E43" s="19"/>
      <c r="F43" s="54"/>
      <c r="G43" s="54"/>
      <c r="H43" s="54"/>
      <c r="I43" s="48"/>
    </row>
    <row r="44" spans="1:16" s="22" customFormat="1" ht="15" customHeight="1" x14ac:dyDescent="0.25">
      <c r="A44" s="45" t="s">
        <v>30</v>
      </c>
      <c r="B44" s="46"/>
      <c r="C44" s="47">
        <v>0</v>
      </c>
      <c r="D44" s="51">
        <f>D45</f>
        <v>0</v>
      </c>
      <c r="E44" s="51">
        <f>E45</f>
        <v>0</v>
      </c>
      <c r="F44" s="51">
        <f>F45</f>
        <v>0</v>
      </c>
      <c r="G44" s="51">
        <f>G45</f>
        <v>0</v>
      </c>
      <c r="H44" s="51">
        <f>H45</f>
        <v>0</v>
      </c>
      <c r="I44" s="48"/>
    </row>
    <row r="45" spans="1:16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6" s="3" customFormat="1" ht="2.25" customHeight="1" x14ac:dyDescent="0.2">
      <c r="A46" s="55"/>
      <c r="B46" s="55"/>
      <c r="C46" s="56"/>
      <c r="D46" s="56"/>
      <c r="E46" s="56"/>
      <c r="F46" s="56"/>
      <c r="G46" s="56"/>
      <c r="H46" s="56"/>
      <c r="I46" s="2"/>
    </row>
    <row r="47" spans="1:16" s="3" customFormat="1" ht="15.75" customHeight="1" x14ac:dyDescent="0.2">
      <c r="A47" s="27" t="s">
        <v>25</v>
      </c>
      <c r="B47" s="27"/>
      <c r="C47" s="28">
        <f>C29+C38+C44</f>
        <v>123835675960</v>
      </c>
      <c r="D47" s="28">
        <f>D29+D38+D44</f>
        <v>1688519103</v>
      </c>
      <c r="E47" s="28">
        <f t="shared" ref="E47:G47" si="10">E29+E38+E44</f>
        <v>125524195063</v>
      </c>
      <c r="F47" s="28">
        <f t="shared" si="10"/>
        <v>33112514139</v>
      </c>
      <c r="G47" s="28">
        <f t="shared" si="10"/>
        <v>33112514139</v>
      </c>
      <c r="H47" s="29">
        <f>SUM(G47-C47)</f>
        <v>-90723161821</v>
      </c>
      <c r="I47" s="12"/>
      <c r="K47" s="30"/>
    </row>
    <row r="48" spans="1:16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7"/>
      <c r="B49" s="57"/>
      <c r="C49" s="57"/>
      <c r="D49" s="57"/>
      <c r="E49" s="57"/>
      <c r="I49" s="2"/>
    </row>
    <row r="50" spans="1:9" s="3" customFormat="1" ht="14.25" x14ac:dyDescent="0.2">
      <c r="A50" s="58" t="s">
        <v>31</v>
      </c>
      <c r="B50" s="58"/>
      <c r="C50" s="58"/>
      <c r="D50" s="58"/>
      <c r="E50" s="58"/>
      <c r="F50" s="59"/>
      <c r="G50" s="59"/>
      <c r="H50" s="59"/>
      <c r="I50" s="60"/>
    </row>
    <row r="51" spans="1:9" x14ac:dyDescent="0.25">
      <c r="D51" s="61"/>
      <c r="G51" s="30"/>
    </row>
    <row r="52" spans="1:9" x14ac:dyDescent="0.25">
      <c r="D52" s="61"/>
      <c r="G52" s="30"/>
    </row>
    <row r="53" spans="1:9" x14ac:dyDescent="0.25">
      <c r="D53" s="61"/>
      <c r="G53" s="30"/>
    </row>
    <row r="54" spans="1:9" x14ac:dyDescent="0.25">
      <c r="D54" s="61"/>
      <c r="G54" s="30"/>
    </row>
    <row r="55" spans="1:9" x14ac:dyDescent="0.25">
      <c r="D55" s="61"/>
      <c r="G55" s="30"/>
    </row>
    <row r="56" spans="1:9" x14ac:dyDescent="0.25">
      <c r="D56" s="61"/>
      <c r="G56" s="30"/>
    </row>
    <row r="57" spans="1:9" x14ac:dyDescent="0.25">
      <c r="D57" s="61"/>
      <c r="G57" s="30"/>
    </row>
    <row r="58" spans="1:9" x14ac:dyDescent="0.25">
      <c r="D58" s="61"/>
      <c r="G58" s="30"/>
    </row>
    <row r="59" spans="1:9" x14ac:dyDescent="0.25">
      <c r="D59" s="61"/>
      <c r="G59" s="30"/>
    </row>
    <row r="60" spans="1:9" x14ac:dyDescent="0.25">
      <c r="D60" s="61"/>
      <c r="G60" s="30"/>
    </row>
    <row r="61" spans="1:9" x14ac:dyDescent="0.25">
      <c r="D61" s="61"/>
      <c r="G61" s="30"/>
    </row>
    <row r="62" spans="1:9" x14ac:dyDescent="0.25">
      <c r="D62" s="61"/>
      <c r="G62" s="30"/>
    </row>
    <row r="63" spans="1:9" x14ac:dyDescent="0.25">
      <c r="D63" s="61"/>
      <c r="G63" s="30"/>
    </row>
    <row r="65" spans="1:8" ht="39.75" customHeight="1" x14ac:dyDescent="0.25">
      <c r="B65" s="52" t="s">
        <v>22</v>
      </c>
      <c r="C65" s="20">
        <f>SUM(C66:C70)</f>
        <v>107910102738</v>
      </c>
      <c r="D65" s="20">
        <f t="shared" ref="D65:G65" si="11">SUM(D66:D70)</f>
        <v>753505967</v>
      </c>
      <c r="E65" s="20">
        <f t="shared" si="11"/>
        <v>108663608705</v>
      </c>
      <c r="F65" s="20">
        <f t="shared" si="11"/>
        <v>29698358162</v>
      </c>
      <c r="G65" s="20">
        <f t="shared" si="11"/>
        <v>29698358162</v>
      </c>
    </row>
    <row r="66" spans="1:8" s="64" customFormat="1" x14ac:dyDescent="0.25">
      <c r="A66" s="62"/>
      <c r="B66" s="63" t="s">
        <v>32</v>
      </c>
      <c r="C66" s="19">
        <v>42200521728</v>
      </c>
      <c r="D66" s="19">
        <v>2393461677</v>
      </c>
      <c r="E66" s="19">
        <f>C66+D66</f>
        <v>44593983405</v>
      </c>
      <c r="F66" s="19">
        <v>13265822320</v>
      </c>
      <c r="G66" s="19">
        <v>13265822320</v>
      </c>
      <c r="H66" s="62"/>
    </row>
    <row r="67" spans="1:8" x14ac:dyDescent="0.25">
      <c r="B67" s="63" t="s">
        <v>33</v>
      </c>
      <c r="C67" s="19">
        <v>2930259368</v>
      </c>
      <c r="D67" s="19">
        <v>100194236</v>
      </c>
      <c r="E67" s="19">
        <f t="shared" ref="E67:E70" si="12">C67+D67</f>
        <v>3030453604</v>
      </c>
      <c r="F67" s="19">
        <v>1027687080</v>
      </c>
      <c r="G67" s="19">
        <v>1027687080</v>
      </c>
    </row>
    <row r="68" spans="1:8" x14ac:dyDescent="0.25">
      <c r="B68" s="63" t="s">
        <v>34</v>
      </c>
      <c r="C68" s="19">
        <v>62605526309</v>
      </c>
      <c r="D68" s="19">
        <v>-1739096315</v>
      </c>
      <c r="E68" s="19">
        <f t="shared" si="12"/>
        <v>60866429994</v>
      </c>
      <c r="F68" s="19">
        <v>15367151849</v>
      </c>
      <c r="G68" s="19">
        <v>15367151849</v>
      </c>
    </row>
    <row r="69" spans="1:8" x14ac:dyDescent="0.25">
      <c r="B69" s="63" t="s">
        <v>35</v>
      </c>
      <c r="C69" s="19">
        <v>17244113</v>
      </c>
      <c r="D69" s="19">
        <v>7499</v>
      </c>
      <c r="E69" s="19">
        <f t="shared" si="12"/>
        <v>17251612</v>
      </c>
      <c r="F69" s="19">
        <v>338647</v>
      </c>
      <c r="G69" s="19">
        <v>338647</v>
      </c>
    </row>
    <row r="70" spans="1:8" x14ac:dyDescent="0.25">
      <c r="B70" s="63" t="s">
        <v>36</v>
      </c>
      <c r="C70" s="19">
        <v>156551220</v>
      </c>
      <c r="D70" s="19">
        <v>-1061130</v>
      </c>
      <c r="E70" s="19">
        <f t="shared" si="12"/>
        <v>155490090</v>
      </c>
      <c r="F70" s="19">
        <v>37358266</v>
      </c>
      <c r="G70" s="19">
        <v>37358266</v>
      </c>
    </row>
    <row r="71" spans="1:8" x14ac:dyDescent="0.25">
      <c r="C71" s="19"/>
      <c r="D71" s="19"/>
      <c r="E71" s="19"/>
      <c r="F71" s="19"/>
      <c r="G71" s="19"/>
    </row>
    <row r="72" spans="1:8" ht="30.75" customHeight="1" x14ac:dyDescent="0.25">
      <c r="B72" s="65" t="s">
        <v>23</v>
      </c>
      <c r="C72" s="66">
        <f>SUM(C73)</f>
        <v>9278941726</v>
      </c>
      <c r="D72" s="66">
        <f t="shared" ref="D72:G72" si="13">SUM(D73)</f>
        <v>222846836</v>
      </c>
      <c r="E72" s="66">
        <f t="shared" si="13"/>
        <v>9501788562</v>
      </c>
      <c r="F72" s="66">
        <f t="shared" si="13"/>
        <v>1266003174</v>
      </c>
      <c r="G72" s="66">
        <f t="shared" si="13"/>
        <v>1266003174</v>
      </c>
    </row>
    <row r="73" spans="1:8" s="69" customFormat="1" ht="28.5" customHeight="1" x14ac:dyDescent="0.25">
      <c r="A73" s="67"/>
      <c r="B73" s="68" t="s">
        <v>37</v>
      </c>
      <c r="C73" s="50">
        <v>9278941726</v>
      </c>
      <c r="D73" s="50">
        <v>222846836</v>
      </c>
      <c r="E73" s="19">
        <f t="shared" ref="E73" si="14">C73+D73</f>
        <v>9501788562</v>
      </c>
      <c r="F73" s="50">
        <v>1266003174</v>
      </c>
      <c r="G73" s="50">
        <v>1266003174</v>
      </c>
      <c r="H73" s="67"/>
    </row>
    <row r="74" spans="1:8" x14ac:dyDescent="0.25">
      <c r="B74" s="70"/>
      <c r="C74" s="19"/>
      <c r="D74" s="19"/>
      <c r="E74" s="19"/>
      <c r="F74" s="19"/>
      <c r="G74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2024-05-27T20:48:10Z</dcterms:created>
  <dcterms:modified xsi:type="dcterms:W3CDTF">2024-05-27T20:48:11Z</dcterms:modified>
</cp:coreProperties>
</file>