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E93C863-4C28-49B7-9334-D1698257956D}" xr6:coauthVersionLast="40" xr6:coauthVersionMax="40" xr10:uidLastSave="{00000000-0000-0000-0000-000000000000}"/>
  <bookViews>
    <workbookView xWindow="0" yWindow="0" windowWidth="25200" windowHeight="11775" xr2:uid="{FEB67132-C641-492A-85B6-278E41073706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C67" i="1"/>
  <c r="C66" i="1"/>
  <c r="C65" i="1"/>
  <c r="C62" i="1" s="1"/>
  <c r="D64" i="1"/>
  <c r="D62" i="1"/>
  <c r="C60" i="1"/>
  <c r="C59" i="1"/>
  <c r="C56" i="1" s="1"/>
  <c r="C54" i="1" s="1"/>
  <c r="D58" i="1"/>
  <c r="D56" i="1" s="1"/>
  <c r="D54" i="1" s="1"/>
  <c r="D52" i="1"/>
  <c r="C51" i="1"/>
  <c r="D50" i="1"/>
  <c r="D49" i="1"/>
  <c r="C49" i="1"/>
  <c r="D48" i="1"/>
  <c r="C48" i="1"/>
  <c r="C45" i="1" s="1"/>
  <c r="D47" i="1"/>
  <c r="D45" i="1" s="1"/>
  <c r="C43" i="1"/>
  <c r="D42" i="1"/>
  <c r="C42" i="1"/>
  <c r="C41" i="1"/>
  <c r="D40" i="1"/>
  <c r="C40" i="1"/>
  <c r="D39" i="1"/>
  <c r="C39" i="1"/>
  <c r="D38" i="1"/>
  <c r="C38" i="1"/>
  <c r="D37" i="1"/>
  <c r="C37" i="1"/>
  <c r="C34" i="1" s="1"/>
  <c r="C32" i="1" s="1"/>
  <c r="D36" i="1"/>
  <c r="D34" i="1"/>
  <c r="D30" i="1"/>
  <c r="D29" i="1"/>
  <c r="C29" i="1"/>
  <c r="D28" i="1"/>
  <c r="D27" i="1"/>
  <c r="D20" i="1" s="1"/>
  <c r="C26" i="1"/>
  <c r="D25" i="1"/>
  <c r="C24" i="1"/>
  <c r="C23" i="1"/>
  <c r="C20" i="1" s="1"/>
  <c r="D22" i="1"/>
  <c r="D18" i="1"/>
  <c r="D17" i="1"/>
  <c r="C17" i="1"/>
  <c r="D16" i="1"/>
  <c r="C15" i="1"/>
  <c r="D14" i="1"/>
  <c r="C13" i="1"/>
  <c r="C10" i="1" s="1"/>
  <c r="C8" i="1" s="1"/>
  <c r="C78" i="1" s="1"/>
  <c r="D12" i="1"/>
  <c r="D10" i="1"/>
  <c r="D8" i="1" s="1"/>
  <c r="A4" i="1"/>
  <c r="D32" i="1" l="1"/>
  <c r="D78" i="1" s="1"/>
  <c r="D81" i="1" s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<sst xmlns="http://schemas.openxmlformats.org/spreadsheetml/2006/main" count="58" uniqueCount="58">
  <si>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</si>
  <si>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Y FIDEICOMISOS NO EMPRESARIALES Y NO FINANCIEROS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</si>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</sst>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5" fontId="3" fillId="0" borderId="0" xfId="1" applyNumberFormat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2" fillId="0" borderId="0" xfId="1" applyNumberFormat="1" applyFont="1"/>
    <xf numFmtId="164" fontId="12" fillId="0" borderId="0" xfId="1" applyNumberFormat="1" applyFont="1" applyFill="1"/>
  </cellXfs>
  <cellStyles count="3">
    <cellStyle name="Normal" xfId="0" builtinId="0"/>
    <cellStyle name="Normal 17" xfId="2" xr:uid="{736050CB-92DB-4BF8-B86F-BA77DE76CE78}"/>
    <cellStyle name="Normal 2 2" xfId="1" xr:uid="{99FB9A56-9A6B-43B2-A15A-C4AFC24B6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6680349456</v>
          </cell>
          <cell r="C14">
            <v>3930992820</v>
          </cell>
          <cell r="F14">
            <v>2599790650</v>
          </cell>
          <cell r="G14">
            <v>4029284712</v>
          </cell>
        </row>
        <row r="17">
          <cell r="B17">
            <v>30508646</v>
          </cell>
          <cell r="C17">
            <v>66770730</v>
          </cell>
          <cell r="F17">
            <v>0</v>
          </cell>
          <cell r="G17">
            <v>0</v>
          </cell>
        </row>
        <row r="20">
          <cell r="B20">
            <v>483026871</v>
          </cell>
          <cell r="C20">
            <v>117383758</v>
          </cell>
          <cell r="F20">
            <v>0</v>
          </cell>
          <cell r="G20">
            <v>0</v>
          </cell>
        </row>
        <row r="23">
          <cell r="B23">
            <v>4403178</v>
          </cell>
          <cell r="C23">
            <v>5934892</v>
          </cell>
          <cell r="F23">
            <v>0</v>
          </cell>
          <cell r="G23">
            <v>0</v>
          </cell>
        </row>
        <row r="26">
          <cell r="B26">
            <v>142424157</v>
          </cell>
          <cell r="C26">
            <v>113721374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717696646</v>
          </cell>
          <cell r="G29">
            <v>583417746</v>
          </cell>
        </row>
        <row r="32">
          <cell r="B32">
            <v>556869202</v>
          </cell>
          <cell r="C32">
            <v>511050812</v>
          </cell>
          <cell r="F32">
            <v>0</v>
          </cell>
          <cell r="G32">
            <v>0</v>
          </cell>
        </row>
        <row r="35">
          <cell r="F35">
            <v>700089735</v>
          </cell>
          <cell r="G35">
            <v>57657293</v>
          </cell>
        </row>
        <row r="41">
          <cell r="B41">
            <v>520087627</v>
          </cell>
          <cell r="C41">
            <v>449076669</v>
          </cell>
          <cell r="F41">
            <v>2423564317</v>
          </cell>
          <cell r="G41">
            <v>2426324956</v>
          </cell>
        </row>
        <row r="44">
          <cell r="B44">
            <v>969906852</v>
          </cell>
          <cell r="C44">
            <v>993842119</v>
          </cell>
          <cell r="F44">
            <v>0</v>
          </cell>
          <cell r="G44">
            <v>0</v>
          </cell>
        </row>
        <row r="47">
          <cell r="B47">
            <v>25799785029</v>
          </cell>
          <cell r="C47">
            <v>26362496500</v>
          </cell>
          <cell r="F47">
            <v>0</v>
          </cell>
          <cell r="G47">
            <v>0</v>
          </cell>
        </row>
        <row r="50">
          <cell r="B50">
            <v>4346959402</v>
          </cell>
          <cell r="C50">
            <v>4346798757</v>
          </cell>
          <cell r="F50">
            <v>2295367223</v>
          </cell>
          <cell r="G50">
            <v>2299611413</v>
          </cell>
        </row>
        <row r="53">
          <cell r="B53">
            <v>46361604</v>
          </cell>
          <cell r="C53">
            <v>50821261</v>
          </cell>
          <cell r="F53">
            <v>197523067</v>
          </cell>
          <cell r="G53">
            <v>186735501</v>
          </cell>
        </row>
        <row r="56">
          <cell r="B56">
            <v>-956962537</v>
          </cell>
          <cell r="C56">
            <v>-957795615</v>
          </cell>
          <cell r="F56">
            <v>3405941</v>
          </cell>
          <cell r="G56">
            <v>3405941</v>
          </cell>
        </row>
        <row r="59">
          <cell r="B59">
            <v>11556625492</v>
          </cell>
          <cell r="C59">
            <v>11526115285</v>
          </cell>
        </row>
        <row r="62">
          <cell r="B62">
            <v>0</v>
          </cell>
          <cell r="C62">
            <v>0</v>
          </cell>
        </row>
        <row r="65">
          <cell r="B65">
            <v>536551304</v>
          </cell>
          <cell r="C65">
            <v>534475403</v>
          </cell>
        </row>
        <row r="70">
          <cell r="F70">
            <v>0</v>
          </cell>
          <cell r="G70">
            <v>0</v>
          </cell>
        </row>
        <row r="72">
          <cell r="F72">
            <v>2583957648</v>
          </cell>
          <cell r="G72">
            <v>2583957648</v>
          </cell>
        </row>
        <row r="74">
          <cell r="F74">
            <v>0</v>
          </cell>
          <cell r="G74">
            <v>-149949</v>
          </cell>
        </row>
        <row r="78">
          <cell r="F78">
            <v>4306050829</v>
          </cell>
          <cell r="G78">
            <v>5898871242</v>
          </cell>
        </row>
        <row r="80">
          <cell r="F80">
            <v>34506096505</v>
          </cell>
          <cell r="G80">
            <v>29599215987</v>
          </cell>
        </row>
        <row r="82">
          <cell r="F82">
            <v>380855928</v>
          </cell>
          <cell r="G82">
            <v>380855928</v>
          </cell>
        </row>
        <row r="84">
          <cell r="F84">
            <v>2479909</v>
          </cell>
          <cell r="G84">
            <v>2478462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148D-25E0-46E7-8627-6DCEB70FF0F8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1" customWidth="1"/>
    <col min="5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628900193</v>
      </c>
      <c r="D8" s="16">
        <f>SUM(D10+D20)</f>
        <v>3294111711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37793798</v>
      </c>
      <c r="D10" s="23">
        <f>SUM(D12:D18)</f>
        <v>3189520922</v>
      </c>
      <c r="E10" s="24"/>
      <c r="G10" s="26"/>
    </row>
    <row r="11" spans="1:7" s="25" customFormat="1" ht="3" customHeight="1" x14ac:dyDescent="0.25">
      <c r="B11" s="19"/>
      <c r="C11" s="27"/>
      <c r="D11" s="27"/>
      <c r="E11" s="24"/>
    </row>
    <row r="12" spans="1:7" s="25" customFormat="1" ht="12.75" x14ac:dyDescent="0.25">
      <c r="B12" s="28" t="s">
        <v>9</v>
      </c>
      <c r="C12" s="29">
        <v>0</v>
      </c>
      <c r="D12" s="29">
        <f>SUM('[1]1ESF'!B14-'[1]1ESF'!C14)</f>
        <v>2749356636</v>
      </c>
      <c r="E12" s="24"/>
    </row>
    <row r="13" spans="1:7" s="25" customFormat="1" ht="12.75" x14ac:dyDescent="0.25">
      <c r="B13" s="28" t="s">
        <v>10</v>
      </c>
      <c r="C13" s="29">
        <f>SUM('[1]1ESF'!C17-'[1]1ESF'!B17)</f>
        <v>36262084</v>
      </c>
      <c r="D13" s="29">
        <v>0</v>
      </c>
      <c r="E13" s="24"/>
    </row>
    <row r="14" spans="1:7" s="25" customFormat="1" ht="12.75" x14ac:dyDescent="0.25">
      <c r="B14" s="28" t="s">
        <v>11</v>
      </c>
      <c r="C14" s="29">
        <v>0</v>
      </c>
      <c r="D14" s="29">
        <f>SUM('[1]1ESF'!B20-'[1]1ESF'!C20)</f>
        <v>365643113</v>
      </c>
      <c r="E14" s="24"/>
    </row>
    <row r="15" spans="1:7" s="25" customFormat="1" ht="12.75" customHeight="1" x14ac:dyDescent="0.25">
      <c r="B15" s="28" t="s">
        <v>12</v>
      </c>
      <c r="C15" s="29">
        <f>SUM('[1]1ESF'!C23-'[1]1ESF'!B23)</f>
        <v>1531714</v>
      </c>
      <c r="D15" s="29">
        <v>0</v>
      </c>
      <c r="E15" s="24"/>
    </row>
    <row r="16" spans="1:7" s="25" customFormat="1" ht="12.75" x14ac:dyDescent="0.25">
      <c r="B16" s="28" t="s">
        <v>13</v>
      </c>
      <c r="C16" s="29">
        <v>0</v>
      </c>
      <c r="D16" s="29">
        <f>SUM('[1]1ESF'!B26-'[1]1ESF'!C26)</f>
        <v>28702783</v>
      </c>
      <c r="E16" s="24"/>
    </row>
    <row r="17" spans="1:7" s="25" customFormat="1" ht="12.75" x14ac:dyDescent="0.25">
      <c r="B17" s="28" t="s">
        <v>14</v>
      </c>
      <c r="C17" s="29">
        <f>SUM('[1]1ESF'!C29-'[1]1ESF'!B29)</f>
        <v>0</v>
      </c>
      <c r="D17" s="29">
        <f>SUM('[1]1ESF'!B29-'[1]1ESF'!C29)</f>
        <v>0</v>
      </c>
      <c r="E17" s="24"/>
      <c r="G17" s="30"/>
    </row>
    <row r="18" spans="1:7" s="25" customFormat="1" ht="12.75" x14ac:dyDescent="0.25">
      <c r="B18" s="28" t="s">
        <v>15</v>
      </c>
      <c r="C18" s="29">
        <v>0</v>
      </c>
      <c r="D18" s="29">
        <f>SUM('[1]1ESF'!B32-'[1]1ESF'!C32)</f>
        <v>45818390</v>
      </c>
      <c r="E18" s="24"/>
      <c r="G18" s="30"/>
    </row>
    <row r="19" spans="1:7" s="25" customFormat="1" ht="12.75" x14ac:dyDescent="0.25">
      <c r="B19" s="28"/>
      <c r="C19" s="31"/>
      <c r="D19" s="31"/>
      <c r="E19" s="24"/>
    </row>
    <row r="20" spans="1:7" s="25" customFormat="1" ht="12.75" x14ac:dyDescent="0.25">
      <c r="A20" s="21"/>
      <c r="B20" s="22" t="s">
        <v>16</v>
      </c>
      <c r="C20" s="23">
        <f>SUM(C22:C30)</f>
        <v>591106395</v>
      </c>
      <c r="D20" s="23">
        <f>SUM(D22:D30)</f>
        <v>104590789</v>
      </c>
      <c r="E20" s="24"/>
    </row>
    <row r="21" spans="1:7" s="25" customFormat="1" ht="3" customHeight="1" x14ac:dyDescent="0.25">
      <c r="B21" s="19"/>
      <c r="C21" s="32"/>
      <c r="D21" s="31"/>
      <c r="E21" s="24"/>
    </row>
    <row r="22" spans="1:7" s="33" customFormat="1" ht="12.75" x14ac:dyDescent="0.25">
      <c r="B22" s="28" t="s">
        <v>17</v>
      </c>
      <c r="C22" s="29">
        <v>0</v>
      </c>
      <c r="D22" s="29">
        <f>SUM('[1]1ESF'!B41-'[1]1ESF'!C41)</f>
        <v>71010958</v>
      </c>
      <c r="E22" s="12"/>
    </row>
    <row r="23" spans="1:7" s="25" customFormat="1" ht="12.75" x14ac:dyDescent="0.25">
      <c r="B23" s="28" t="s">
        <v>18</v>
      </c>
      <c r="C23" s="29">
        <f>SUM('[1]1ESF'!C44-'[1]1ESF'!B44)</f>
        <v>23935267</v>
      </c>
      <c r="D23" s="29">
        <v>0</v>
      </c>
      <c r="E23" s="24"/>
      <c r="G23" s="34"/>
    </row>
    <row r="24" spans="1:7" s="25" customFormat="1" ht="12.75" x14ac:dyDescent="0.25">
      <c r="B24" s="28" t="s">
        <v>19</v>
      </c>
      <c r="C24" s="29">
        <f>SUM('[1]1ESF'!C47-'[1]1ESF'!B47)</f>
        <v>562711471</v>
      </c>
      <c r="D24" s="29">
        <v>0</v>
      </c>
      <c r="E24" s="24"/>
      <c r="G24" s="34"/>
    </row>
    <row r="25" spans="1:7" s="25" customFormat="1" ht="12.75" x14ac:dyDescent="0.25">
      <c r="B25" s="28" t="s">
        <v>20</v>
      </c>
      <c r="C25" s="29">
        <v>0</v>
      </c>
      <c r="D25" s="29">
        <f>SUM('[1]1ESF'!B50-'[1]1ESF'!C50)</f>
        <v>160645</v>
      </c>
      <c r="E25" s="24"/>
      <c r="G25" s="34"/>
    </row>
    <row r="26" spans="1:7" s="33" customFormat="1" ht="12.75" x14ac:dyDescent="0.25">
      <c r="B26" s="28" t="s">
        <v>21</v>
      </c>
      <c r="C26" s="29">
        <f>SUM('[1]1ESF'!C53-'[1]1ESF'!B53)</f>
        <v>4459657</v>
      </c>
      <c r="D26" s="29">
        <v>0</v>
      </c>
      <c r="E26" s="12"/>
    </row>
    <row r="27" spans="1:7" s="33" customFormat="1" ht="12.75" x14ac:dyDescent="0.25">
      <c r="B27" s="28" t="s">
        <v>22</v>
      </c>
      <c r="C27" s="29">
        <v>0</v>
      </c>
      <c r="D27" s="29">
        <f>SUM('[1]1ESF'!B56-'[1]1ESF'!C56)</f>
        <v>833078</v>
      </c>
      <c r="E27" s="12"/>
    </row>
    <row r="28" spans="1:7" s="33" customFormat="1" ht="12.75" x14ac:dyDescent="0.25">
      <c r="B28" s="28" t="s">
        <v>23</v>
      </c>
      <c r="C28" s="29">
        <v>0</v>
      </c>
      <c r="D28" s="29">
        <f>SUM('[1]1ESF'!B59-'[1]1ESF'!C59)</f>
        <v>30510207</v>
      </c>
      <c r="E28" s="12"/>
    </row>
    <row r="29" spans="1:7" s="33" customFormat="1" ht="12.75" x14ac:dyDescent="0.25">
      <c r="B29" s="28" t="s">
        <v>24</v>
      </c>
      <c r="C29" s="29">
        <f>SUM('[1]1ESF'!C62-'[1]1ESF'!B62)</f>
        <v>0</v>
      </c>
      <c r="D29" s="29">
        <f>SUM('[1]1ESF'!B62-'[1]1ESF'!C62)</f>
        <v>0</v>
      </c>
      <c r="E29" s="12"/>
    </row>
    <row r="30" spans="1:7" s="33" customFormat="1" ht="12.75" x14ac:dyDescent="0.25">
      <c r="B30" s="28" t="s">
        <v>25</v>
      </c>
      <c r="C30" s="29">
        <v>0</v>
      </c>
      <c r="D30" s="29">
        <f>SUM('[1]1ESF'!B65-'[1]1ESF'!C65)</f>
        <v>2075901</v>
      </c>
      <c r="E30" s="12"/>
    </row>
    <row r="31" spans="1:7" s="25" customFormat="1" ht="12.75" x14ac:dyDescent="0.25">
      <c r="B31" s="35"/>
      <c r="C31" s="31"/>
      <c r="D31" s="31"/>
      <c r="E31" s="24"/>
    </row>
    <row r="32" spans="1:7" s="9" customFormat="1" x14ac:dyDescent="0.25">
      <c r="A32" s="13" t="s">
        <v>26</v>
      </c>
      <c r="B32" s="14"/>
      <c r="C32" s="15">
        <f>SUM(C34+C45)</f>
        <v>787498908</v>
      </c>
      <c r="D32" s="16">
        <f>SUM(D34+D45)</f>
        <v>1436498891</v>
      </c>
      <c r="E32" s="12"/>
      <c r="F32" s="17"/>
      <c r="G32" s="18"/>
    </row>
    <row r="33" spans="1:7" s="9" customFormat="1" ht="7.5" customHeight="1" x14ac:dyDescent="0.25">
      <c r="B33" s="19"/>
      <c r="C33" s="31"/>
      <c r="D33" s="31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776711342</v>
      </c>
      <c r="D34" s="23">
        <f>SUM(D36:D43)</f>
        <v>1429494062</v>
      </c>
      <c r="E34" s="24"/>
    </row>
    <row r="35" spans="1:7" s="25" customFormat="1" ht="3" customHeight="1" x14ac:dyDescent="0.25">
      <c r="B35" s="19"/>
      <c r="C35" s="31"/>
      <c r="D35" s="32"/>
      <c r="E35" s="24"/>
    </row>
    <row r="36" spans="1:7" s="25" customFormat="1" ht="12.75" x14ac:dyDescent="0.25">
      <c r="B36" s="28" t="s">
        <v>28</v>
      </c>
      <c r="C36" s="29">
        <v>0</v>
      </c>
      <c r="D36" s="29">
        <f>SUM('[1]1ESF'!G14-'[1]1ESF'!F14)</f>
        <v>1429494062</v>
      </c>
      <c r="E36" s="24"/>
    </row>
    <row r="37" spans="1:7" s="25" customFormat="1" ht="12.75" customHeight="1" x14ac:dyDescent="0.25">
      <c r="B37" s="36" t="s">
        <v>29</v>
      </c>
      <c r="C37" s="29">
        <f>SUM('[1]1ESF'!F17-'[1]1ESF'!G17)</f>
        <v>0</v>
      </c>
      <c r="D37" s="29">
        <f>SUM('[1]1ESF'!G17-'[1]1ESF'!F17)</f>
        <v>0</v>
      </c>
      <c r="E37" s="24"/>
    </row>
    <row r="38" spans="1:7" s="25" customFormat="1" ht="12.75" customHeight="1" x14ac:dyDescent="0.25">
      <c r="B38" s="36" t="s">
        <v>30</v>
      </c>
      <c r="C38" s="29">
        <f>SUM('[1]1ESF'!F20-'[1]1ESF'!G20)</f>
        <v>0</v>
      </c>
      <c r="D38" s="29">
        <f>SUM('[1]1ESF'!G20-'[1]1ESF'!F20)</f>
        <v>0</v>
      </c>
      <c r="E38" s="24"/>
    </row>
    <row r="39" spans="1:7" s="25" customFormat="1" ht="12.75" customHeight="1" x14ac:dyDescent="0.25">
      <c r="B39" s="36" t="s">
        <v>31</v>
      </c>
      <c r="C39" s="29">
        <f>SUM('[1]1ESF'!F23-'[1]1ESF'!G23)</f>
        <v>0</v>
      </c>
      <c r="D39" s="29">
        <f>SUM('[1]1ESF'!G23-'[1]1ESF'!F23)</f>
        <v>0</v>
      </c>
      <c r="E39" s="24"/>
    </row>
    <row r="40" spans="1:7" s="25" customFormat="1" ht="12.75" customHeight="1" x14ac:dyDescent="0.25">
      <c r="B40" s="36" t="s">
        <v>32</v>
      </c>
      <c r="C40" s="29">
        <f>SUM('[1]1ESF'!F26-'[1]1ESF'!G26)</f>
        <v>0</v>
      </c>
      <c r="D40" s="29">
        <f>SUM('[1]1ESF'!G26-'[1]1ESF'!F26)</f>
        <v>0</v>
      </c>
      <c r="E40" s="24"/>
    </row>
    <row r="41" spans="1:7" s="25" customFormat="1" ht="12.75" x14ac:dyDescent="0.25">
      <c r="B41" s="28" t="s">
        <v>33</v>
      </c>
      <c r="C41" s="29">
        <f>SUM('[1]1ESF'!F29-'[1]1ESF'!G29)</f>
        <v>134278900</v>
      </c>
      <c r="D41" s="29">
        <v>0</v>
      </c>
      <c r="E41" s="24"/>
    </row>
    <row r="42" spans="1:7" s="25" customFormat="1" ht="12.75" x14ac:dyDescent="0.25">
      <c r="B42" s="37" t="s">
        <v>34</v>
      </c>
      <c r="C42" s="29">
        <f>SUM('[1]1ESF'!F32-'[1]1ESF'!G32)</f>
        <v>0</v>
      </c>
      <c r="D42" s="29">
        <f>SUM('[1]1ESF'!G32-'[1]1ESF'!F32)</f>
        <v>0</v>
      </c>
      <c r="E42" s="24"/>
    </row>
    <row r="43" spans="1:7" s="25" customFormat="1" ht="12.75" x14ac:dyDescent="0.25">
      <c r="B43" s="37" t="s">
        <v>35</v>
      </c>
      <c r="C43" s="29">
        <f>SUM('[1]1ESF'!F35-'[1]1ESF'!G35)</f>
        <v>642432442</v>
      </c>
      <c r="D43" s="29">
        <v>0</v>
      </c>
      <c r="E43" s="24"/>
    </row>
    <row r="44" spans="1:7" s="25" customFormat="1" ht="12.75" x14ac:dyDescent="0.25">
      <c r="B44" s="24"/>
      <c r="C44" s="31"/>
      <c r="D44" s="31"/>
      <c r="E44" s="24"/>
    </row>
    <row r="45" spans="1:7" s="25" customFormat="1" ht="12.75" x14ac:dyDescent="0.25">
      <c r="A45" s="21"/>
      <c r="B45" s="22" t="s">
        <v>36</v>
      </c>
      <c r="C45" s="23">
        <f>SUM(C47:C52)</f>
        <v>10787566</v>
      </c>
      <c r="D45" s="23">
        <f>SUM(D47:D52)</f>
        <v>7004829</v>
      </c>
      <c r="E45" s="24"/>
    </row>
    <row r="46" spans="1:7" s="38" customFormat="1" ht="3" customHeight="1" x14ac:dyDescent="0.25">
      <c r="B46" s="19"/>
      <c r="C46" s="39">
        <v>0</v>
      </c>
      <c r="D46" s="32"/>
      <c r="E46" s="24"/>
    </row>
    <row r="47" spans="1:7" s="40" customFormat="1" ht="12.75" x14ac:dyDescent="0.2">
      <c r="B47" s="28" t="s">
        <v>37</v>
      </c>
      <c r="C47" s="29">
        <v>0</v>
      </c>
      <c r="D47" s="29">
        <f>SUM('[1]1ESF'!G41-'[1]1ESF'!F41)</f>
        <v>2760639</v>
      </c>
      <c r="E47" s="2"/>
    </row>
    <row r="48" spans="1:7" s="40" customFormat="1" ht="12.75" customHeight="1" x14ac:dyDescent="0.2">
      <c r="B48" s="28" t="s">
        <v>38</v>
      </c>
      <c r="C48" s="29">
        <f>SUM('[1]1ESF'!F44-'[1]1ESF'!G44)</f>
        <v>0</v>
      </c>
      <c r="D48" s="29">
        <f>SUM('[1]1ESF'!G44-'[1]1ESF'!F44)</f>
        <v>0</v>
      </c>
      <c r="E48" s="2"/>
    </row>
    <row r="49" spans="1:7" s="40" customFormat="1" ht="12.75" x14ac:dyDescent="0.2">
      <c r="B49" s="28" t="s">
        <v>39</v>
      </c>
      <c r="C49" s="29">
        <f>SUM('[1]1ESF'!F47-'[1]1ESF'!G47)</f>
        <v>0</v>
      </c>
      <c r="D49" s="29">
        <f>SUM('[1]1ESF'!G47-'[1]1ESF'!F47)</f>
        <v>0</v>
      </c>
      <c r="E49" s="2"/>
    </row>
    <row r="50" spans="1:7" s="40" customFormat="1" ht="12.75" x14ac:dyDescent="0.2">
      <c r="B50" s="28" t="s">
        <v>40</v>
      </c>
      <c r="C50" s="29">
        <v>0</v>
      </c>
      <c r="D50" s="29">
        <f>SUM('[1]1ESF'!G50-'[1]1ESF'!F50)</f>
        <v>4244190</v>
      </c>
      <c r="E50" s="2"/>
    </row>
    <row r="51" spans="1:7" s="40" customFormat="1" ht="12.75" x14ac:dyDescent="0.2">
      <c r="B51" s="41" t="s">
        <v>41</v>
      </c>
      <c r="C51" s="29">
        <f>SUM('[1]1ESF'!F53-'[1]1ESF'!G53)</f>
        <v>10787566</v>
      </c>
      <c r="D51" s="29">
        <v>0</v>
      </c>
      <c r="E51" s="2"/>
    </row>
    <row r="52" spans="1:7" s="40" customFormat="1" ht="12.75" x14ac:dyDescent="0.2">
      <c r="B52" s="41" t="s">
        <v>42</v>
      </c>
      <c r="C52" s="29">
        <v>0</v>
      </c>
      <c r="D52" s="29">
        <f>SUM('[1]1ESF'!G56-'[1]1ESF'!F56)</f>
        <v>0</v>
      </c>
      <c r="E52" s="2"/>
    </row>
    <row r="53" spans="1:7" s="3" customFormat="1" ht="12.75" x14ac:dyDescent="0.2">
      <c r="B53" s="19"/>
      <c r="C53" s="31"/>
      <c r="D53" s="31"/>
      <c r="E53" s="2"/>
    </row>
    <row r="54" spans="1:7" s="9" customFormat="1" x14ac:dyDescent="0.25">
      <c r="A54" s="13" t="s">
        <v>43</v>
      </c>
      <c r="B54" s="14"/>
      <c r="C54" s="15">
        <f>SUM(C56+C62)</f>
        <v>4907031914</v>
      </c>
      <c r="D54" s="15">
        <f>SUM(D56+D62)</f>
        <v>1592820413</v>
      </c>
      <c r="E54" s="12"/>
      <c r="F54" s="17"/>
      <c r="G54" s="18"/>
    </row>
    <row r="55" spans="1:7" s="3" customFormat="1" ht="12.75" x14ac:dyDescent="0.2">
      <c r="B55" s="19"/>
      <c r="C55" s="31"/>
      <c r="D55" s="32"/>
      <c r="E55" s="2"/>
    </row>
    <row r="56" spans="1:7" s="25" customFormat="1" ht="12.75" x14ac:dyDescent="0.25">
      <c r="A56" s="21"/>
      <c r="B56" s="22" t="s">
        <v>44</v>
      </c>
      <c r="C56" s="23">
        <f>SUM(C58:C60)</f>
        <v>149949</v>
      </c>
      <c r="D56" s="23">
        <f>SUM(D58:D60)</f>
        <v>0</v>
      </c>
      <c r="E56" s="24"/>
    </row>
    <row r="57" spans="1:7" s="3" customFormat="1" ht="3" customHeight="1" x14ac:dyDescent="0.2">
      <c r="B57" s="35"/>
      <c r="C57" s="31"/>
      <c r="D57" s="32"/>
      <c r="E57" s="2"/>
    </row>
    <row r="58" spans="1:7" s="3" customFormat="1" ht="12.75" customHeight="1" x14ac:dyDescent="0.2">
      <c r="B58" s="42" t="s">
        <v>45</v>
      </c>
      <c r="C58" s="29">
        <v>0</v>
      </c>
      <c r="D58" s="29">
        <f>SUM('[1]1ESF'!G70-'[1]1ESF'!F70)</f>
        <v>0</v>
      </c>
      <c r="E58" s="2"/>
    </row>
    <row r="59" spans="1:7" s="3" customFormat="1" ht="12.75" x14ac:dyDescent="0.2">
      <c r="B59" s="42" t="s">
        <v>46</v>
      </c>
      <c r="C59" s="29">
        <f>SUM('[1]1ESF'!F72-'[1]1ESF'!G72)</f>
        <v>0</v>
      </c>
      <c r="D59" s="29">
        <v>0</v>
      </c>
      <c r="E59" s="2"/>
    </row>
    <row r="60" spans="1:7" s="3" customFormat="1" ht="12.75" x14ac:dyDescent="0.2">
      <c r="B60" s="42" t="s">
        <v>47</v>
      </c>
      <c r="C60" s="29">
        <f>SUM('[1]1ESF'!F74-'[1]1ESF'!G74)</f>
        <v>149949</v>
      </c>
      <c r="D60" s="29">
        <v>0</v>
      </c>
      <c r="E60" s="2"/>
    </row>
    <row r="61" spans="1:7" s="3" customFormat="1" ht="12.75" x14ac:dyDescent="0.2">
      <c r="B61" s="42"/>
      <c r="C61" s="31"/>
      <c r="D61" s="32"/>
      <c r="E61" s="2"/>
    </row>
    <row r="62" spans="1:7" s="25" customFormat="1" ht="12.75" x14ac:dyDescent="0.25">
      <c r="A62" s="21"/>
      <c r="B62" s="22" t="s">
        <v>48</v>
      </c>
      <c r="C62" s="23">
        <f>SUM(C64:C68)</f>
        <v>4906881965</v>
      </c>
      <c r="D62" s="23">
        <f>SUM(D64:D68)</f>
        <v>1592820413</v>
      </c>
      <c r="E62" s="24"/>
    </row>
    <row r="63" spans="1:7" s="3" customFormat="1" ht="3" customHeight="1" x14ac:dyDescent="0.2">
      <c r="B63" s="35"/>
      <c r="C63" s="31"/>
      <c r="D63" s="32"/>
      <c r="E63" s="2"/>
    </row>
    <row r="64" spans="1:7" s="3" customFormat="1" ht="12.75" x14ac:dyDescent="0.2">
      <c r="B64" s="42" t="s">
        <v>49</v>
      </c>
      <c r="C64" s="29">
        <v>0</v>
      </c>
      <c r="D64" s="29">
        <f>SUM('[1]1ESF'!G78-'[1]1ESF'!F78)</f>
        <v>1592820413</v>
      </c>
      <c r="E64" s="2"/>
    </row>
    <row r="65" spans="1:5" s="3" customFormat="1" ht="12.75" x14ac:dyDescent="0.2">
      <c r="B65" s="42" t="s">
        <v>50</v>
      </c>
      <c r="C65" s="29">
        <f>SUM('[1]1ESF'!F80-'[1]1ESF'!G80)</f>
        <v>4906880518</v>
      </c>
      <c r="D65" s="29">
        <v>0</v>
      </c>
      <c r="E65" s="2"/>
    </row>
    <row r="66" spans="1:5" s="3" customFormat="1" ht="12.75" customHeight="1" x14ac:dyDescent="0.2">
      <c r="B66" s="42" t="s">
        <v>51</v>
      </c>
      <c r="C66" s="29">
        <f>SUM('[1]1ESF'!F82-'[1]1ESF'!G82)</f>
        <v>0</v>
      </c>
      <c r="D66" s="29">
        <v>0</v>
      </c>
      <c r="E66" s="2"/>
    </row>
    <row r="67" spans="1:5" s="3" customFormat="1" ht="12.75" customHeight="1" x14ac:dyDescent="0.2">
      <c r="B67" s="42" t="s">
        <v>52</v>
      </c>
      <c r="C67" s="29">
        <f>SUM('[1]1ESF'!F84-'[1]1ESF'!G84)</f>
        <v>1447</v>
      </c>
      <c r="D67" s="29">
        <v>0</v>
      </c>
      <c r="E67" s="2"/>
    </row>
    <row r="68" spans="1:5" s="3" customFormat="1" ht="12.75" customHeight="1" x14ac:dyDescent="0.2">
      <c r="B68" s="42" t="s">
        <v>53</v>
      </c>
      <c r="C68" s="29">
        <f>SUM('[1]1ESF'!F86-'[1]1ESF'!G86)</f>
        <v>0</v>
      </c>
      <c r="D68" s="29">
        <f>SUM('[1]1ESF'!G86-'[1]1ESF'!F86)</f>
        <v>0</v>
      </c>
      <c r="E68" s="2"/>
    </row>
    <row r="69" spans="1:5" s="3" customFormat="1" ht="12.75" customHeight="1" x14ac:dyDescent="0.2">
      <c r="B69" s="42"/>
      <c r="C69" s="27"/>
      <c r="D69" s="32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1" t="s">
        <v>55</v>
      </c>
      <c r="C71" s="29">
        <f>SUM('[1]1ESF'!F90-'[1]1ESF'!G90)</f>
        <v>0</v>
      </c>
      <c r="D71" s="29">
        <f>SUM('[1]1ESF'!G90-'[1]1ESF'!F90)</f>
        <v>0</v>
      </c>
      <c r="E71" s="2"/>
    </row>
    <row r="72" spans="1:5" s="3" customFormat="1" ht="12.75" x14ac:dyDescent="0.2">
      <c r="B72" s="41" t="s">
        <v>56</v>
      </c>
      <c r="C72" s="29">
        <f>SUM('[1]1ESF'!F92-'[1]1ESF'!G92)</f>
        <v>0</v>
      </c>
      <c r="D72" s="29">
        <f>SUM('[1]1ESF'!G92-'[1]1ESF'!F92)</f>
        <v>0</v>
      </c>
      <c r="E72" s="2"/>
    </row>
    <row r="73" spans="1:5" s="3" customFormat="1" ht="3.75" customHeight="1" x14ac:dyDescent="0.2">
      <c r="A73" s="43"/>
      <c r="B73" s="44"/>
      <c r="C73" s="45"/>
      <c r="D73" s="45"/>
      <c r="E73" s="2"/>
    </row>
    <row r="74" spans="1:5" s="47" customFormat="1" ht="12.75" customHeight="1" x14ac:dyDescent="0.2">
      <c r="A74" s="46" t="s">
        <v>57</v>
      </c>
      <c r="C74" s="48"/>
      <c r="D74" s="48"/>
    </row>
    <row r="75" spans="1:5" s="47" customFormat="1" ht="12.75" x14ac:dyDescent="0.2">
      <c r="A75" s="3"/>
      <c r="B75" s="49"/>
      <c r="C75" s="50"/>
      <c r="D75" s="50"/>
    </row>
    <row r="76" spans="1:5" s="47" customFormat="1" ht="12.75" x14ac:dyDescent="0.2">
      <c r="A76" s="3"/>
      <c r="B76" s="3"/>
      <c r="C76" s="51"/>
      <c r="D76" s="51"/>
    </row>
    <row r="77" spans="1:5" s="47" customFormat="1" ht="12.75" x14ac:dyDescent="0.2">
      <c r="A77" s="3"/>
      <c r="B77" s="52"/>
      <c r="C77" s="51"/>
      <c r="D77" s="51"/>
    </row>
    <row r="78" spans="1:5" s="47" customFormat="1" ht="12.75" x14ac:dyDescent="0.2">
      <c r="A78" s="3"/>
      <c r="B78" s="52"/>
      <c r="C78" s="51">
        <f>SUM(C8,C32,C54)</f>
        <v>6323431015</v>
      </c>
      <c r="D78" s="51">
        <f>SUM(D8,D32,D54)</f>
        <v>6323431015</v>
      </c>
    </row>
    <row r="79" spans="1:5" s="47" customFormat="1" ht="12.75" x14ac:dyDescent="0.2">
      <c r="A79" s="3"/>
      <c r="B79" s="52"/>
      <c r="C79" s="51"/>
      <c r="D79" s="51"/>
    </row>
    <row r="80" spans="1:5" s="47" customFormat="1" ht="12.75" x14ac:dyDescent="0.2">
      <c r="A80" s="3"/>
      <c r="B80" s="52"/>
      <c r="C80" s="51"/>
      <c r="D80" s="51"/>
    </row>
    <row r="81" spans="1:4" s="47" customFormat="1" ht="12.75" x14ac:dyDescent="0.2">
      <c r="A81" s="3"/>
      <c r="B81" s="3"/>
      <c r="C81" s="51"/>
      <c r="D81" s="53">
        <f>C78-D78</f>
        <v>0</v>
      </c>
    </row>
    <row r="82" spans="1:4" s="47" customFormat="1" ht="12.75" x14ac:dyDescent="0.2">
      <c r="A82" s="3"/>
      <c r="B82" s="52"/>
      <c r="C82" s="51"/>
      <c r="D82" s="54"/>
    </row>
    <row r="83" spans="1:4" s="47" customFormat="1" ht="12.75" x14ac:dyDescent="0.2">
      <c r="A83" s="3"/>
      <c r="B83" s="3"/>
      <c r="C83" s="51"/>
      <c r="D83" s="51"/>
    </row>
    <row r="84" spans="1:4" s="47" customFormat="1" ht="12.75" x14ac:dyDescent="0.2">
      <c r="A84" s="3"/>
      <c r="B84" s="52"/>
      <c r="C84" s="51"/>
      <c r="D84" s="51"/>
    </row>
    <row r="85" spans="1:4" s="47" customFormat="1" ht="12.75" x14ac:dyDescent="0.2">
      <c r="A85" s="3"/>
      <c r="B85" s="52"/>
      <c r="C85" s="51"/>
      <c r="D85" s="51"/>
    </row>
    <row r="86" spans="1:4" s="47" customFormat="1" ht="12.75" x14ac:dyDescent="0.2">
      <c r="A86" s="3"/>
      <c r="B86" s="3"/>
      <c r="C86" s="51"/>
      <c r="D86" s="51"/>
    </row>
    <row r="87" spans="1:4" s="47" customFormat="1" ht="12.75" x14ac:dyDescent="0.2">
      <c r="A87" s="3"/>
      <c r="B87" s="3"/>
      <c r="C87" s="51"/>
      <c r="D87" s="51"/>
    </row>
    <row r="88" spans="1:4" s="47" customFormat="1" ht="12.75" x14ac:dyDescent="0.2">
      <c r="A88" s="3"/>
      <c r="B88" s="3"/>
      <c r="C88" s="51"/>
      <c r="D88" s="51"/>
    </row>
    <row r="89" spans="1:4" s="47" customFormat="1" ht="12.75" x14ac:dyDescent="0.2">
      <c r="A89" s="3"/>
      <c r="B89" s="3"/>
      <c r="C89" s="51"/>
      <c r="D89" s="51"/>
    </row>
    <row r="90" spans="1:4" s="47" customFormat="1" ht="12.75" x14ac:dyDescent="0.2">
      <c r="A90" s="3"/>
      <c r="B90" s="3"/>
      <c r="C90" s="51"/>
      <c r="D90" s="51"/>
    </row>
    <row r="91" spans="1:4" s="47" customFormat="1" ht="12.75" x14ac:dyDescent="0.2">
      <c r="A91" s="3"/>
      <c r="B91" s="3"/>
      <c r="C91" s="51"/>
      <c r="D91" s="51"/>
    </row>
    <row r="92" spans="1:4" s="47" customFormat="1" ht="12.75" x14ac:dyDescent="0.2">
      <c r="A92" s="3"/>
      <c r="B92" s="3"/>
      <c r="C92" s="51"/>
      <c r="D92" s="51"/>
    </row>
    <row r="93" spans="1:4" s="47" customFormat="1" ht="12.75" x14ac:dyDescent="0.2">
      <c r="A93" s="3"/>
      <c r="B93" s="3"/>
      <c r="C93" s="51"/>
      <c r="D93" s="51"/>
    </row>
    <row r="94" spans="1:4" s="47" customFormat="1" ht="12.75" x14ac:dyDescent="0.2">
      <c r="A94" s="3"/>
      <c r="B94" s="3"/>
      <c r="C94" s="51"/>
      <c r="D94" s="51"/>
    </row>
    <row r="95" spans="1:4" s="47" customFormat="1" ht="12.75" x14ac:dyDescent="0.2">
      <c r="A95" s="3"/>
      <c r="B95" s="3"/>
      <c r="C95" s="51"/>
      <c r="D95" s="51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paperSize="9"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2024-06-11T18:57:52Z</dcterms:created>
  <dcterms:modified xsi:type="dcterms:W3CDTF">2024-06-11T18:57:53Z</dcterms:modified>
</cp:coreProperties>
</file>