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5B167F7-CECB-4CB8-9F8F-308F8D441D60}" xr6:coauthVersionLast="40" xr6:coauthVersionMax="40" xr10:uidLastSave="{00000000-0000-0000-0000-000000000000}"/>
  <bookViews>
    <workbookView xWindow="0" yWindow="0" windowWidth="20490" windowHeight="7245" xr2:uid="{1B540ECB-1D44-40D8-A6DC-642C813871FA}"/>
  </bookViews>
  <sheets>
    <sheet name="Entidades I" sheetId="1" r:id="rId1"/>
  </sheets>
  <definedNames>
    <definedName name="_xlnm.Print_Titles" localSheetId="0">'Entidades I'!$3:$10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2" i="1" l="1"/>
  <c r="M181" i="1"/>
  <c r="M180" i="1"/>
  <c r="M179" i="1"/>
  <c r="M178" i="1"/>
  <c r="M177" i="1"/>
  <c r="M176" i="1"/>
  <c r="M175" i="1"/>
  <c r="M174" i="1"/>
  <c r="M172" i="1" s="1"/>
  <c r="M173" i="1"/>
  <c r="L172" i="1"/>
  <c r="K172" i="1"/>
  <c r="K165" i="1" s="1"/>
  <c r="K156" i="1" s="1"/>
  <c r="K155" i="1" s="1"/>
  <c r="J172" i="1"/>
  <c r="J165" i="1" s="1"/>
  <c r="J156" i="1" s="1"/>
  <c r="J155" i="1" s="1"/>
  <c r="I172" i="1"/>
  <c r="H172" i="1"/>
  <c r="M171" i="1"/>
  <c r="M170" i="1"/>
  <c r="M169" i="1"/>
  <c r="M168" i="1"/>
  <c r="M167" i="1"/>
  <c r="M166" i="1" s="1"/>
  <c r="L166" i="1"/>
  <c r="K166" i="1"/>
  <c r="J166" i="1"/>
  <c r="I166" i="1"/>
  <c r="H166" i="1"/>
  <c r="L165" i="1"/>
  <c r="I165" i="1"/>
  <c r="H165" i="1"/>
  <c r="M164" i="1"/>
  <c r="M163" i="1"/>
  <c r="M162" i="1"/>
  <c r="M161" i="1"/>
  <c r="M160" i="1"/>
  <c r="M159" i="1"/>
  <c r="M158" i="1" s="1"/>
  <c r="M157" i="1" s="1"/>
  <c r="L158" i="1"/>
  <c r="K158" i="1"/>
  <c r="J158" i="1"/>
  <c r="I158" i="1"/>
  <c r="H158" i="1"/>
  <c r="L157" i="1"/>
  <c r="K157" i="1"/>
  <c r="J157" i="1"/>
  <c r="I157" i="1"/>
  <c r="H157" i="1"/>
  <c r="L156" i="1"/>
  <c r="I156" i="1"/>
  <c r="I155" i="1" s="1"/>
  <c r="H156" i="1"/>
  <c r="L155" i="1"/>
  <c r="H155" i="1"/>
  <c r="M153" i="1"/>
  <c r="M152" i="1"/>
  <c r="L152" i="1"/>
  <c r="K152" i="1"/>
  <c r="J152" i="1"/>
  <c r="J15" i="1" s="1"/>
  <c r="J14" i="1" s="1"/>
  <c r="J13" i="1" s="1"/>
  <c r="I152" i="1"/>
  <c r="H152" i="1"/>
  <c r="M151" i="1"/>
  <c r="M149" i="1" s="1"/>
  <c r="M150" i="1"/>
  <c r="L149" i="1"/>
  <c r="L15" i="1" s="1"/>
  <c r="L14" i="1" s="1"/>
  <c r="L13" i="1" s="1"/>
  <c r="L11" i="1" s="1"/>
  <c r="K149" i="1"/>
  <c r="J149" i="1"/>
  <c r="I149" i="1"/>
  <c r="I15" i="1" s="1"/>
  <c r="I14" i="1" s="1"/>
  <c r="I13" i="1" s="1"/>
  <c r="H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 s="1"/>
  <c r="L59" i="1"/>
  <c r="K59" i="1"/>
  <c r="J59" i="1"/>
  <c r="I59" i="1"/>
  <c r="H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 s="1"/>
  <c r="L16" i="1"/>
  <c r="K16" i="1"/>
  <c r="J16" i="1"/>
  <c r="I16" i="1"/>
  <c r="H16" i="1"/>
  <c r="H15" i="1" s="1"/>
  <c r="H14" i="1" s="1"/>
  <c r="H13" i="1" s="1"/>
  <c r="H11" i="1" s="1"/>
  <c r="K15" i="1"/>
  <c r="K14" i="1"/>
  <c r="K13" i="1" s="1"/>
  <c r="K11" i="1" s="1"/>
  <c r="I11" i="1" l="1"/>
  <c r="M165" i="1"/>
  <c r="M156" i="1" s="1"/>
  <c r="M155" i="1" s="1"/>
  <c r="M15" i="1"/>
  <c r="M14" i="1" s="1"/>
  <c r="M13" i="1" s="1"/>
  <c r="J11" i="1"/>
  <c r="M11" i="1" l="1"/>
</calcChain>
</file>

<file path=xl/sharedStrings.xml><?xml version="1.0" encoding="utf-8"?>
<sst xmlns="http://schemas.openxmlformats.org/spreadsheetml/2006/main" count="354" uniqueCount="258">
  <si>
    <t>GOBIERNO CONSTITUCIONAL DEL ESTADO DE CHIAPAS</t>
  </si>
  <si>
    <t>ENTIDADES PARAESTATALES Y FIDEICOMISOS NO EMPRESARIALES Y NO FINANCIEROS</t>
  </si>
  <si>
    <t xml:space="preserve">INVERSIÓN PÚBLICA POR PROGRAMAS Y PROYECTOS ESTRATÉGICOS EN CLASIFICACIÓN ADMINISTRATIVA </t>
  </si>
  <si>
    <t>DEL 1 DE ENERO AL 31 DE MARZO DE 2024</t>
  </si>
  <si>
    <t>(Cifras en Pesos)</t>
  </si>
  <si>
    <t>CONCEPTO</t>
  </si>
  <si>
    <t>MUNICIPIO/COBERTURA</t>
  </si>
  <si>
    <t>PRESUPUESTO DEVENGADO</t>
  </si>
  <si>
    <t>RECURSOS DE AÑOS ANTERIORES</t>
  </si>
  <si>
    <t>RECURSOS DEL EJERCICIO</t>
  </si>
  <si>
    <t>TOTAL</t>
  </si>
  <si>
    <t>B</t>
  </si>
  <si>
    <t>C</t>
  </si>
  <si>
    <t>G</t>
  </si>
  <si>
    <t>E</t>
  </si>
  <si>
    <t>S</t>
  </si>
  <si>
    <t>Economías de Ejercicios Anteriores</t>
  </si>
  <si>
    <t>Recursos en Proceso de Ejecución</t>
  </si>
  <si>
    <t>Economías Derivados de la Subfuente F</t>
  </si>
  <si>
    <t>Productos Financieros del Año en Curso</t>
  </si>
  <si>
    <t>Recursos del Ejercicio</t>
  </si>
  <si>
    <t>INSTITUTO DE LA INFRAESTRUCTURA FÍSICA EDUCATIVA DEL ESTADO DE CHIAPAS</t>
  </si>
  <si>
    <t>RECURSOS FEDERALES</t>
  </si>
  <si>
    <t>Ramo 33 Aportaciones Federales para Entidades Federativas y Municipios</t>
  </si>
  <si>
    <t>I0070</t>
  </si>
  <si>
    <t>FAM Infraestructura Educativa Básica</t>
  </si>
  <si>
    <t>Jardín de Niños Álvaro Obregón (07EJN0069E)</t>
  </si>
  <si>
    <t>Tapachula</t>
  </si>
  <si>
    <t>Jardín de Niños Emiliano Zapata Salazar (07EJN0187T)</t>
  </si>
  <si>
    <t>Comitán de Domínguez</t>
  </si>
  <si>
    <t>Jardín de Niños Felipe Carrillo Puerto (07EJN0173Q)</t>
  </si>
  <si>
    <t>Escuintla</t>
  </si>
  <si>
    <t>Jardín de Niños Gabriela Mistral (07EJN0084X)</t>
  </si>
  <si>
    <t>Acapetahua</t>
  </si>
  <si>
    <t>Jardín de Niños Jesús Agripino Gutiérrez Hernández (07EJN0340X)</t>
  </si>
  <si>
    <t>Aldama</t>
  </si>
  <si>
    <t>Jardín de Niños José María Morelos y Pavón (07DCC1554Q)</t>
  </si>
  <si>
    <t>Las Rosas</t>
  </si>
  <si>
    <t>Jardín de Niños Lázaro Cárdenas del Rio (07EJN0071T)</t>
  </si>
  <si>
    <t>Jardín de Niños Luz del Saber (07DCC0669K</t>
  </si>
  <si>
    <t>Palenque</t>
  </si>
  <si>
    <t>Jardín de Niños Melchor Ocampo (07EJN0488P)</t>
  </si>
  <si>
    <t>Primaria 16 de Septiembre (07DPR4119O)</t>
  </si>
  <si>
    <t>Jiquipilas</t>
  </si>
  <si>
    <t>Primaria Ángel Albino Corzo Castillejos (07DPR2936J)</t>
  </si>
  <si>
    <t>Ángel Albino Corzo</t>
  </si>
  <si>
    <t>Primaria Articulo Tercero Constitucional (07DPR3897E)</t>
  </si>
  <si>
    <t>Mapastepec</t>
  </si>
  <si>
    <t>Primaria Belisario Domínguez Palencia (07DPB1421E)</t>
  </si>
  <si>
    <t>Chamula</t>
  </si>
  <si>
    <t>Primaria Belisario Domínguez Palencia (07DPB2210H)</t>
  </si>
  <si>
    <t>Simojovel</t>
  </si>
  <si>
    <t>Primaria Belisario Domínguez Palencia (07DPB2473R)</t>
  </si>
  <si>
    <t>Oxchuc</t>
  </si>
  <si>
    <t>Primaria Eduardo Mendoza (07DPR2299B)</t>
  </si>
  <si>
    <t>Emiliano Zapata</t>
  </si>
  <si>
    <t>Primaria El Indio Chiapaneco (07EPR0225W)</t>
  </si>
  <si>
    <t>Zinacantán</t>
  </si>
  <si>
    <t>Primaria El Progreso (07DPR0497O)</t>
  </si>
  <si>
    <t>Soyaló</t>
  </si>
  <si>
    <t>Primaria Emiliano Zapata Salazar (07DPB0544H)</t>
  </si>
  <si>
    <t>Chanal</t>
  </si>
  <si>
    <t>Primaria Emiliano Zapata Salazar (07DPB2867C)</t>
  </si>
  <si>
    <t>Primaria Emiliano Zapata Salazar (07EPR0218M)</t>
  </si>
  <si>
    <t>Villaflores</t>
  </si>
  <si>
    <t>Primaria Emilio Rabasa Estebanell (07DPB1939Z)</t>
  </si>
  <si>
    <t>Primaria Francisco Ignacio Madero González (07DPB1877C)</t>
  </si>
  <si>
    <t>Primaria José María Morelos y Pavón (07DPR0757K)</t>
  </si>
  <si>
    <t>Primaria José María Morelos y Pavón (07EPR0464W)</t>
  </si>
  <si>
    <t>Primaria José Vasconcelos Calderón (07DPR3083J)</t>
  </si>
  <si>
    <t>Primaria José Vasconcelos Calderón (07DPR4105L)</t>
  </si>
  <si>
    <t>Primaria Justo Sierra Méndez (07DPB2144Z)</t>
  </si>
  <si>
    <t>Primaria Justo Sierra Méndez (07DPR4236D)</t>
  </si>
  <si>
    <t>Ocosingo</t>
  </si>
  <si>
    <t>Primaria Nicolas Bravo Rueda (07DPB0404H)</t>
  </si>
  <si>
    <t>Primaria Paulino Trejo (07EPR0294S)</t>
  </si>
  <si>
    <t>Primaria Plan de Anenecuilco (07DPB2607Q)</t>
  </si>
  <si>
    <t>Las Margaritas</t>
  </si>
  <si>
    <t>Primaria Rafael Ramírez Castañeda (07DPR1060L</t>
  </si>
  <si>
    <t>Primaria Sor Juana Inés de la Cruz (07DPB1516S)</t>
  </si>
  <si>
    <t>Primaria Sor Juana Inés de la Cruz (07DPR4171K)</t>
  </si>
  <si>
    <t>Secundaria Emiliano Zapata Salazar (07DES0042I)</t>
  </si>
  <si>
    <t>Secundaria Javier Mandujano Solorzano (07DES0054N)</t>
  </si>
  <si>
    <t>Secundaria Técnica No. 17 (07DST0017B</t>
  </si>
  <si>
    <t>Pijijiapan</t>
  </si>
  <si>
    <t>Secundaria Técnica No. 47 (07DST0047W)</t>
  </si>
  <si>
    <t>Telesecundaria No. 723 Leyes de Reforma (07ETV0726P</t>
  </si>
  <si>
    <t>Telesecundaria No. 1066 Emiliano Zapata Salazar (07ETV1088P)</t>
  </si>
  <si>
    <t>Amatán</t>
  </si>
  <si>
    <t>Telesecundaria No. 1269 Vicente Ramon Guerrero Saldaña (07ETV1292Z)</t>
  </si>
  <si>
    <t>Larráinzar</t>
  </si>
  <si>
    <t>I007B</t>
  </si>
  <si>
    <t>FAM Certificados de Infraestructura Básica</t>
  </si>
  <si>
    <t>Centro de Atención Múltiple (07DML0050G)</t>
  </si>
  <si>
    <t>Chicoasén</t>
  </si>
  <si>
    <t>Centro de Atención Múltiple (CAM) No. 2 (07EML0003V)</t>
  </si>
  <si>
    <t>Tuxtla Gutiérrez</t>
  </si>
  <si>
    <t>Centro de Atención Múltiple Modalidad Escuela (07DML0034P)</t>
  </si>
  <si>
    <t>Chiapa de Corzo</t>
  </si>
  <si>
    <t>Centro de Atención Múltiple No. 8 (07DML0023J)</t>
  </si>
  <si>
    <t>Acala</t>
  </si>
  <si>
    <t>Jardín de Niños 20 de Noviembre (07DCC0608X)</t>
  </si>
  <si>
    <t>Jardín de Niños Belisario Domínguez Palencia (07DCC1854N)</t>
  </si>
  <si>
    <t>Jardín de Niños Carlos Pellicer Cámara (07DJN0196B)</t>
  </si>
  <si>
    <t>Reforma</t>
  </si>
  <si>
    <t>Jardín de Niños Castillo de Chapultepec (07DJN1700Z)</t>
  </si>
  <si>
    <t>Jardín de Niños Cesar Augusto Sandino (07DCC0076Z)</t>
  </si>
  <si>
    <t>Huitiupán</t>
  </si>
  <si>
    <t>Jardín de Niños Comitán (07DJN1237S)</t>
  </si>
  <si>
    <t>Jardín de Niños Diego Rivera (07DJN2171G)</t>
  </si>
  <si>
    <t>Jardín de Niños Federico Froebel (07DCC1460B)</t>
  </si>
  <si>
    <t>San Cristóbal de las Casas</t>
  </si>
  <si>
    <t>Jardín de Niños Francisco González Bocanegra (07DJN1500B)</t>
  </si>
  <si>
    <t>Jardín de Niños Francisco José Grajales Godoy (07DJN2003K)</t>
  </si>
  <si>
    <t>Jardín de Niños Francisco Santiago Borraz (07DJN1493I)</t>
  </si>
  <si>
    <t>Venustiano Carranza</t>
  </si>
  <si>
    <t>Jardín de Niños Fray Matías Antonio de Córdova y Ordoñez (07DJN1749S)</t>
  </si>
  <si>
    <t>Villa Corzo</t>
  </si>
  <si>
    <t>Jardín de Niños Gabriela Mistral (07EJN0097A)</t>
  </si>
  <si>
    <t>El Parral</t>
  </si>
  <si>
    <t>Jardín de Niños Jaime Sabines Gutiérrez (07DJN2234B)</t>
  </si>
  <si>
    <t>Jardín de Niños Mariano Escobedo (07DJN0161M)</t>
  </si>
  <si>
    <t>Jardín de Niños Nicolas Bravo Rueda (07DCC0466P)</t>
  </si>
  <si>
    <t>Jardín de Niños Revolución Mexicana (07EJN0098Z)</t>
  </si>
  <si>
    <t>Jardín de Niños Sostenes Ruiz Córdova (07DJN0479I)</t>
  </si>
  <si>
    <t>Primaria 16 de Septiembre (07DPR4776Z)</t>
  </si>
  <si>
    <t>Ocozocoautla de Espinosa</t>
  </si>
  <si>
    <t>Primaria 21 De Marzo (07DPR0460A)</t>
  </si>
  <si>
    <t>Primaria 24 De Febrero (07DPR0377B)</t>
  </si>
  <si>
    <t>Pichucalco</t>
  </si>
  <si>
    <t>Primaria Adolfo Ruiz Cortines (07DPB0699J)</t>
  </si>
  <si>
    <t>Jitotol</t>
  </si>
  <si>
    <t>Primaria Belisario Domínguez Palencia (07DPR3040L)</t>
  </si>
  <si>
    <t>Cacahoatán</t>
  </si>
  <si>
    <t>Primaria Belisario Domínguez Palencia (07DPR3312M)</t>
  </si>
  <si>
    <t>Primaria Benito Juárez García (07DPB2980W)</t>
  </si>
  <si>
    <t>Primaria Benito Juárez García (07DPR0693Q)</t>
  </si>
  <si>
    <t>Unión Juárez</t>
  </si>
  <si>
    <t>Primaria Benito Juárez García (07DPR1034N)</t>
  </si>
  <si>
    <t>Primaria Benito Juárez García (07DPR1551Z)</t>
  </si>
  <si>
    <t>Arriaga</t>
  </si>
  <si>
    <t>Primaria Centro Revolución (07DPB2420M)</t>
  </si>
  <si>
    <t>Primaria Claudio Cortes Castro (07DPR0755M)</t>
  </si>
  <si>
    <t>San Lucas</t>
  </si>
  <si>
    <t>Primaria Edgar Robledo Santiago (07DPR4867R)</t>
  </si>
  <si>
    <t>Montecristo de Guerrero</t>
  </si>
  <si>
    <t>Primaria Emiliano Zapata Salazar (07DPR1054A)</t>
  </si>
  <si>
    <t>Huehuetán</t>
  </si>
  <si>
    <t>Primaria Francisco villa (07DPR4317O)</t>
  </si>
  <si>
    <t>Primaria Fray Matías Antonio de Córdova y Ordoñez (07DPR4228V)</t>
  </si>
  <si>
    <t>Huixtla</t>
  </si>
  <si>
    <t>Primaria Héctor Gilberto Salazar Rodas (07EPR0655M)</t>
  </si>
  <si>
    <t>Primaria Ignacio López Rayón (07EPR0256P)</t>
  </si>
  <si>
    <t>Motozintla</t>
  </si>
  <si>
    <t>Primaria Jaime Sabines Gutiérrez (07DPR4793Q)</t>
  </si>
  <si>
    <t>Primaria Josefa Ortiz de Domínguez (07DPR4771E)</t>
  </si>
  <si>
    <t>Primaria Juan Sabines Gutiérrez (07DPr4860Y)</t>
  </si>
  <si>
    <t>Primaria Lázaro Cárdenas del Rio (07DPR3035Z)</t>
  </si>
  <si>
    <t>Primaria Liberación Social (07DPB0531D)</t>
  </si>
  <si>
    <t>Primaria Liberación Social (07DPR3459F)</t>
  </si>
  <si>
    <t>Primaria Manuel Ávila Camacho (07DPR3421T)</t>
  </si>
  <si>
    <t>Huixtán</t>
  </si>
  <si>
    <t>Primaria Melchor Ocampo (07DPR1763B)</t>
  </si>
  <si>
    <t>Primaria México Libre (07DPR3583E)</t>
  </si>
  <si>
    <t>Tuxtla Chico</t>
  </si>
  <si>
    <t>Primaria Miguel Hidalgo y Costilla (07DPR3450O)</t>
  </si>
  <si>
    <t>San Fernando</t>
  </si>
  <si>
    <t>Primaria Narciso Mendoza (07DPR1276K)</t>
  </si>
  <si>
    <t>Primaria Niño Artillero (07DPR0148I)</t>
  </si>
  <si>
    <t>Primaria Niños Héroes de Chapultepec (07DPR0325W)</t>
  </si>
  <si>
    <t>Primaria Niños Héroes De Chapultepec (07DPR3113N)</t>
  </si>
  <si>
    <t>Acacoyagua</t>
  </si>
  <si>
    <t>Primaria Niños Héroes de Chapultepec (07DPR3457H)</t>
  </si>
  <si>
    <t>Siltepec</t>
  </si>
  <si>
    <t>Primaria Pedro Moreno (07DPB0390V)</t>
  </si>
  <si>
    <t>Primaria Plan de Ayala (07EPR0181P)</t>
  </si>
  <si>
    <t>Primaria Rafael Ramírez Castañeda (07DPR3400G)</t>
  </si>
  <si>
    <t>Primaria Reforma (07DPB0530E)</t>
  </si>
  <si>
    <t>Bochil</t>
  </si>
  <si>
    <t>Primaria Ricardo Flores Magón (07DPB2041C)</t>
  </si>
  <si>
    <t>Primaria Rodulfo Figueroa Esquinca (07EPR0206H)</t>
  </si>
  <si>
    <t>Primaria Rosario Castellanos Figueroa (07DPB0803E)</t>
  </si>
  <si>
    <t>Primaria Rosario Castellanos Figueroa (07DPB3304C)</t>
  </si>
  <si>
    <t>Primaria Rosario Pimentel Martínez (07DPR4841J)</t>
  </si>
  <si>
    <t>Primaria Tipo Hidalgo (07EPR0173G)</t>
  </si>
  <si>
    <t>Primaria Vicente Ramon Guerrero Saldaña (07DPB0334C)</t>
  </si>
  <si>
    <t>Francisco León</t>
  </si>
  <si>
    <t>Primaria Voz de Mi Patria (07DPB0727P)</t>
  </si>
  <si>
    <t>Secundaria General Francisco González Bocanegra (07DES0050R)</t>
  </si>
  <si>
    <t>Secundaria José María Morelos y Pavón (07DES0013N</t>
  </si>
  <si>
    <t>Secundaria José Vasconcelos Calderón (07DES0009A)</t>
  </si>
  <si>
    <t>Suchiate</t>
  </si>
  <si>
    <t>Secundaria Técnica No. 07 (07DST0007V)</t>
  </si>
  <si>
    <t>Secundaria Técnica No. 39 (07DST0039N)</t>
  </si>
  <si>
    <t>Juárez</t>
  </si>
  <si>
    <t>Secundaria Técnica No. 45 (07DST0045Y)</t>
  </si>
  <si>
    <t>Tapilula</t>
  </si>
  <si>
    <t>Secundaria Técnica No. 124 (07DST0127H)</t>
  </si>
  <si>
    <t>San Andrés Duraznal</t>
  </si>
  <si>
    <t>Telesecundaria No. 017 Jaime Sabines Gutiérrez (07ETV0015Q)</t>
  </si>
  <si>
    <t>Telesecundaria No. 045 José Emilio Grajales Moguel (07ETV0020B)</t>
  </si>
  <si>
    <t>Telesecundaria No. 066 Niños Héroes de Chapultepec (07ETV0026W)</t>
  </si>
  <si>
    <t>Cintalapa</t>
  </si>
  <si>
    <t>Telesecundaria No. 139 Justo Sierra Méndez (07ETV0052U)</t>
  </si>
  <si>
    <t>Telesecundaria No. 440 (07ETV0449C)</t>
  </si>
  <si>
    <t>Tonalá</t>
  </si>
  <si>
    <t>Telesecundaria No. 647 Venustiano Carranza Garza (07ETV0667Q)</t>
  </si>
  <si>
    <t>Telesecundaria No. 724 Rosario Castellanos Figueroa (07ETV0732Z)</t>
  </si>
  <si>
    <t>Telesecundaria No. 819 (07ETV0842F)</t>
  </si>
  <si>
    <t>Ixtapa</t>
  </si>
  <si>
    <t>Telesecundaria No. 978 Jaime Sabines Gutiérrez (07ETV0991N)</t>
  </si>
  <si>
    <t>Telesecundaria No. 1004 Rafael Ramírez Castañeda (07ETV1006P)</t>
  </si>
  <si>
    <t>Telesecundaria No. 1054 Tierra y Libertad (07ETV1077J)</t>
  </si>
  <si>
    <t>Telesecundaria No. 1069 Francisco Villa (07ETV1090D)</t>
  </si>
  <si>
    <t>Berriozábal</t>
  </si>
  <si>
    <t>Telesecundaria No. 1108 Moisés Sáenz Garza (07ETV1119S)</t>
  </si>
  <si>
    <t>Telesecundaria No. 1174 Rosario Castellanos Figueroa (07ETV1197W)</t>
  </si>
  <si>
    <t>Frontera Comalapa</t>
  </si>
  <si>
    <t>Telesecundaria No. 1441 Leona Vicario (07ETV1464B)</t>
  </si>
  <si>
    <t>I008B</t>
  </si>
  <si>
    <t>FAM Certificados de Infraestructura Media Superior</t>
  </si>
  <si>
    <t>Centro de Capacitación Tapachula de Córdova y Ordoñez (07EIC0001C</t>
  </si>
  <si>
    <t>Plantel Conalep No. 069 Palenque (07DPT0009W)</t>
  </si>
  <si>
    <t>I008E</t>
  </si>
  <si>
    <t>FAM Certificados de Infraestructura Superior</t>
  </si>
  <si>
    <t>Construcción en obra exterior de la Universidad Politécnica de Tapachula (07EPO0002Q)</t>
  </si>
  <si>
    <t>COMISIÓN DE CAMINOS E INFRAESTRUCTURA HIDRÁULICA</t>
  </si>
  <si>
    <t>Ramo 28 Participaciones a Entidades Federativas y Municipios</t>
  </si>
  <si>
    <t>C0010</t>
  </si>
  <si>
    <t>Fondo General de Participaciones</t>
  </si>
  <si>
    <t>Construcción del sistema de alcantarillado sanitario, en la localidad Profesor Roberto Barrios</t>
  </si>
  <si>
    <t>Construcción de la planta de tratamiento de aguas residuales, en la localidad Profesor Roberto Barrios</t>
  </si>
  <si>
    <t>Reconstrucción del camino: Chicomuselo - E.C. (Tuxtla - La Angostura), tramo: Km. 0+000 - Km. 191+000 (T.A.)</t>
  </si>
  <si>
    <t>La Concordia</t>
  </si>
  <si>
    <t>Reconstrucción del camino: Buenos Aires - El Porvenir - La Grandeza, tramo: Km. 0+000 - Km. 54+000 (T.A.)</t>
  </si>
  <si>
    <t>El Porvenir</t>
  </si>
  <si>
    <t>Camino: E.C. Libramiento Sur Poniente – Ejido Hidalgo - Mazatán, tramo: Km. 0+000 - Km. 14+500</t>
  </si>
  <si>
    <t>Mazatán</t>
  </si>
  <si>
    <t>I0030</t>
  </si>
  <si>
    <t>FAIS Entidades (FISE)</t>
  </si>
  <si>
    <t>Construcción de colector sanitario poniente, en la cabecera municipal</t>
  </si>
  <si>
    <t>Construcción del camino: E.C. (Bochil - Luis Espinosa) - Garrido Canaval (Chavarría), tramo: Km. 0+000 - Km. 11+000; subtramo: Km. 8+000 - Km. 10+000</t>
  </si>
  <si>
    <t>Construcción del camino: San Fernando - Monterrey - Las Maravillas, tramo: Km. 0+000 - Km. 20+000; subtramo: Km. 9+000 - Km. 10+000</t>
  </si>
  <si>
    <t>Construcción del sistema de alcantarillado sanitario, en la localidad Chiquinshulum</t>
  </si>
  <si>
    <t>Chalchihuitán</t>
  </si>
  <si>
    <t>Rehabilitación del camino: Benito Juárez - Salvador Urbina - Crucero el Coco - Unión Roja, tramo: Km. 0+000 - Km. 10+200 (T.A.)</t>
  </si>
  <si>
    <t>I0120</t>
  </si>
  <si>
    <t>FAFEF</t>
  </si>
  <si>
    <t>Camino: Pijijiapan - Plan de Ayala, tramo: Km. 0+000 - Km. 11+416; subtramo: Km. 7+000 - Km. 9+000</t>
  </si>
  <si>
    <t>Construcción del camino: Cintalapa - Rafael Cal y Mayor, tramo: Km. 0+000 - Km. 62+000; subtramo: Km. 41+000 = 17+000 - Km. 42+000 = 18+000</t>
  </si>
  <si>
    <t>Construcción del camino: E.C. (Chalchihuitán - Tzacucum) - Balunaco, tramo: Km. 0+000 - Km. 7+904; subtramo: Km. 3+800 - Km. 4+800</t>
  </si>
  <si>
    <t>Construcción del sistema de agua potable, en la localidad Las Ollas (Barrios Yolonbe y Makbilvotik)</t>
  </si>
  <si>
    <t>Reconstrucción del camino rural: E.C. (Suchiapa - Portillo Zaragoza) - Grutas de Guaymas, tramo: Km. 0+000 - Km. 24+000 (T.A.)</t>
  </si>
  <si>
    <t xml:space="preserve">Reconstrucción del camino rural: E.C. (Tapachula - El Edén - Nueva Alemania) - Ejido 26 de Octubre - San Antonio Chicharras, tramo: Km. 0+000 - Km. 5+800; subtramo: Km. 1+400 - Km. 5+800 </t>
  </si>
  <si>
    <t>Reconstrucción del camino: Ángel Albino Corzo - Siltepec, tramo: Km. 0+000 – Km. 103+000; subtramo: Km. 8+000 – Km. 25+000 (T.A.)</t>
  </si>
  <si>
    <t>Reconstrucción del camino: El Porvenir - Siltepec, tramo: Km. 0+000 - Km. 23+000; subtramo: Km. 15+600 - Km. 17+700 (Doce de Abril - Cipreses)</t>
  </si>
  <si>
    <t>Reconstrucción y equipamiento de pozo profundo y línea de conducción de agua, en Tinajab 1 y Tinajab 2 en la cabecera municipal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</si>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</sst>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10" xfId="1" applyFont="1" applyFill="1" applyBorder="1" applyAlignment="1">
      <alignment horizontal="center" vertical="center" wrapText="1" readingOrder="1"/>
    </xf>
    <xf numFmtId="0" fontId="7" fillId="3" borderId="11" xfId="1" applyFont="1" applyFill="1" applyBorder="1" applyAlignment="1">
      <alignment horizontal="center" vertical="center" wrapText="1" readingOrder="1"/>
    </xf>
    <xf numFmtId="0" fontId="7" fillId="3" borderId="12" xfId="1" applyFont="1" applyFill="1" applyBorder="1" applyAlignment="1">
      <alignment horizontal="center" vertical="center" wrapText="1" readingOrder="1"/>
    </xf>
    <xf numFmtId="0" fontId="7" fillId="3" borderId="12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0" fontId="6" fillId="0" borderId="0" xfId="3" applyFont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164" fontId="8" fillId="0" borderId="0" xfId="3" applyNumberFormat="1" applyFont="1" applyBorder="1" applyAlignment="1">
      <alignment horizontal="right" vertical="top"/>
    </xf>
    <xf numFmtId="1" fontId="4" fillId="0" borderId="0" xfId="3" applyNumberFormat="1" applyFont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0" fontId="6" fillId="0" borderId="0" xfId="1" applyFont="1" applyBorder="1" applyAlignment="1">
      <alignment horizontal="right" vertical="top"/>
    </xf>
    <xf numFmtId="164" fontId="9" fillId="0" borderId="0" xfId="3" applyNumberFormat="1" applyFont="1" applyBorder="1" applyAlignment="1">
      <alignment horizontal="right" vertical="top"/>
    </xf>
    <xf numFmtId="0" fontId="4" fillId="4" borderId="0" xfId="3" applyFont="1" applyFill="1" applyBorder="1" applyAlignment="1">
      <alignment horizontal="justify" vertical="center"/>
    </xf>
    <xf numFmtId="0" fontId="4" fillId="4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1" fontId="8" fillId="4" borderId="0" xfId="3" applyNumberFormat="1" applyFont="1" applyFill="1" applyBorder="1" applyAlignment="1">
      <alignment horizontal="right" vertical="top"/>
    </xf>
    <xf numFmtId="164" fontId="8" fillId="4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vertical="center"/>
    </xf>
    <xf numFmtId="164" fontId="8" fillId="0" borderId="0" xfId="3" applyNumberFormat="1" applyFont="1" applyAlignment="1">
      <alignment horizontal="right" vertical="top"/>
    </xf>
    <xf numFmtId="49" fontId="6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4" fillId="0" borderId="0" xfId="3" applyFont="1" applyAlignment="1">
      <alignment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6" fillId="5" borderId="0" xfId="3" applyFont="1" applyFill="1" applyBorder="1" applyAlignment="1">
      <alignment horizontal="center" vertical="top"/>
    </xf>
    <xf numFmtId="1" fontId="8" fillId="5" borderId="0" xfId="3" applyNumberFormat="1" applyFont="1" applyFill="1" applyBorder="1" applyAlignment="1">
      <alignment horizontal="right" vertical="top"/>
    </xf>
    <xf numFmtId="164" fontId="8" fillId="5" borderId="0" xfId="3" applyNumberFormat="1" applyFont="1" applyFill="1" applyBorder="1" applyAlignment="1">
      <alignment horizontal="right" vertical="top"/>
    </xf>
    <xf numFmtId="49" fontId="4" fillId="0" borderId="0" xfId="3" applyNumberFormat="1" applyFont="1" applyBorder="1" applyAlignment="1">
      <alignment horizontal="justify" vertical="top" wrapText="1"/>
    </xf>
    <xf numFmtId="49" fontId="6" fillId="0" borderId="0" xfId="3" applyNumberFormat="1" applyFont="1" applyBorder="1" applyAlignment="1">
      <alignment horizontal="justify" vertical="top" wrapText="1"/>
    </xf>
    <xf numFmtId="49" fontId="6" fillId="0" borderId="0" xfId="3" applyNumberFormat="1" applyFont="1" applyBorder="1" applyAlignment="1">
      <alignment horizontal="center" vertical="top"/>
    </xf>
    <xf numFmtId="164" fontId="6" fillId="0" borderId="0" xfId="3" applyNumberFormat="1" applyFont="1" applyAlignment="1">
      <alignment vertical="top"/>
    </xf>
    <xf numFmtId="49" fontId="6" fillId="0" borderId="13" xfId="3" applyNumberFormat="1" applyFont="1" applyBorder="1" applyAlignment="1">
      <alignment horizontal="center" vertical="top"/>
    </xf>
    <xf numFmtId="49" fontId="6" fillId="0" borderId="13" xfId="3" applyNumberFormat="1" applyFont="1" applyBorder="1" applyAlignment="1">
      <alignment horizontal="left" vertical="top"/>
    </xf>
    <xf numFmtId="49" fontId="6" fillId="0" borderId="13" xfId="3" applyNumberFormat="1" applyFont="1" applyBorder="1" applyAlignment="1">
      <alignment horizontal="justify" vertical="top"/>
    </xf>
    <xf numFmtId="0" fontId="6" fillId="0" borderId="13" xfId="3" applyFont="1" applyBorder="1" applyAlignment="1">
      <alignment vertical="top"/>
    </xf>
    <xf numFmtId="0" fontId="6" fillId="0" borderId="13" xfId="3" applyFont="1" applyBorder="1" applyAlignment="1">
      <alignment horizontal="center" vertical="top"/>
    </xf>
    <xf numFmtId="0" fontId="6" fillId="0" borderId="13" xfId="1" applyFont="1" applyBorder="1" applyAlignment="1">
      <alignment horizontal="right" vertical="top"/>
    </xf>
    <xf numFmtId="164" fontId="9" fillId="0" borderId="13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justify" vertical="top"/>
    </xf>
    <xf numFmtId="1" fontId="9" fillId="0" borderId="0" xfId="3" applyNumberFormat="1" applyFont="1" applyBorder="1" applyAlignment="1">
      <alignment horizontal="right" vertical="top"/>
    </xf>
    <xf numFmtId="0" fontId="4" fillId="4" borderId="0" xfId="3" applyFont="1" applyFill="1" applyBorder="1" applyAlignment="1">
      <alignment horizontal="left" vertical="center"/>
    </xf>
    <xf numFmtId="164" fontId="8" fillId="4" borderId="0" xfId="3" applyNumberFormat="1" applyFont="1" applyFill="1" applyBorder="1" applyAlignment="1">
      <alignment horizontal="right" vertical="center"/>
    </xf>
    <xf numFmtId="164" fontId="9" fillId="0" borderId="0" xfId="3" applyNumberFormat="1" applyFont="1" applyAlignment="1">
      <alignment horizontal="right" vertical="top"/>
    </xf>
    <xf numFmtId="1" fontId="8" fillId="0" borderId="0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/>
    </xf>
    <xf numFmtId="49" fontId="6" fillId="0" borderId="0" xfId="3" applyNumberFormat="1" applyFont="1" applyAlignment="1">
      <alignment horizontal="left" vertical="top"/>
    </xf>
    <xf numFmtId="49" fontId="6" fillId="0" borderId="0" xfId="3" applyNumberFormat="1" applyFont="1" applyAlignment="1">
      <alignment horizontal="center" vertical="top"/>
    </xf>
    <xf numFmtId="49" fontId="6" fillId="0" borderId="0" xfId="3" applyNumberFormat="1" applyFont="1" applyAlignment="1">
      <alignment horizontal="justify" vertical="top"/>
    </xf>
    <xf numFmtId="0" fontId="6" fillId="0" borderId="0" xfId="3" applyFont="1" applyAlignment="1">
      <alignment horizontal="center" vertical="top"/>
    </xf>
    <xf numFmtId="0" fontId="6" fillId="0" borderId="0" xfId="1" applyFont="1" applyAlignment="1">
      <alignment horizontal="right" vertical="top"/>
    </xf>
    <xf numFmtId="49" fontId="4" fillId="0" borderId="0" xfId="3" applyNumberFormat="1" applyFont="1" applyAlignment="1">
      <alignment horizontal="justify" vertical="top" wrapText="1"/>
    </xf>
    <xf numFmtId="1" fontId="8" fillId="0" borderId="0" xfId="3" applyNumberFormat="1" applyFont="1" applyAlignment="1">
      <alignment horizontal="righ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6" fillId="5" borderId="0" xfId="3" applyFont="1" applyFill="1" applyAlignment="1">
      <alignment horizontal="center" vertical="top"/>
    </xf>
    <xf numFmtId="1" fontId="8" fillId="5" borderId="0" xfId="3" applyNumberFormat="1" applyFont="1" applyFill="1" applyAlignment="1">
      <alignment horizontal="right" vertical="top"/>
    </xf>
    <xf numFmtId="164" fontId="8" fillId="5" borderId="0" xfId="3" applyNumberFormat="1" applyFont="1" applyFill="1" applyAlignment="1">
      <alignment horizontal="right" vertical="top"/>
    </xf>
    <xf numFmtId="49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49" fontId="4" fillId="0" borderId="13" xfId="3" applyNumberFormat="1" applyFont="1" applyBorder="1" applyAlignment="1">
      <alignment horizontal="center" vertical="top"/>
    </xf>
    <xf numFmtId="0" fontId="4" fillId="0" borderId="13" xfId="3" applyFont="1" applyBorder="1" applyAlignment="1">
      <alignment vertical="top"/>
    </xf>
    <xf numFmtId="49" fontId="10" fillId="0" borderId="14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EBC2BE4C-12F3-4A5D-9D88-FB087356E8DD}"/>
    <cellStyle name="Normal 4 2 2 2 2" xfId="2" xr:uid="{16A64239-8480-4E97-A4B2-45FF9491BD91}"/>
    <cellStyle name="Normal 6 2 2 2" xfId="3" xr:uid="{29E13504-71C8-4935-8008-F8DE1BC4C5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D765-D2A5-474E-98BB-80D0A4DAB395}">
  <dimension ref="A1:O184"/>
  <sheetViews>
    <sheetView showGridLines="0" tabSelected="1" topLeftCell="A178" zoomScale="90" zoomScaleNormal="90" zoomScaleSheetLayoutView="100" workbookViewId="0">
      <selection activeCell="H9" sqref="A9:XFD161"/>
    </sheetView>
  </sheetViews>
  <sheetFormatPr baseColWidth="10" defaultRowHeight="12.75" x14ac:dyDescent="0.25"/>
  <cols>
    <col min="1" max="3" width="2" style="85" customWidth="1"/>
    <col min="4" max="4" width="6.7109375" style="85" customWidth="1"/>
    <col min="5" max="5" width="57.7109375" style="24" customWidth="1"/>
    <col min="6" max="6" width="2.7109375" style="45" customWidth="1"/>
    <col min="7" max="7" width="24.85546875" style="74" bestFit="1" customWidth="1"/>
    <col min="8" max="8" width="15.28515625" style="24" customWidth="1"/>
    <col min="9" max="13" width="14" style="24" customWidth="1"/>
    <col min="14" max="14" width="11.42578125" style="24"/>
    <col min="15" max="15" width="18.42578125" style="24" customWidth="1"/>
    <col min="16" max="16384" width="11.42578125" style="24"/>
  </cols>
  <sheetData>
    <row r="1" spans="1:15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s="4" customFormat="1" ht="15.75" customHeight="1" x14ac:dyDescent="0.25">
      <c r="A6" s="5" t="s">
        <v>5</v>
      </c>
      <c r="B6" s="6"/>
      <c r="C6" s="6"/>
      <c r="D6" s="6"/>
      <c r="E6" s="6"/>
      <c r="F6" s="6" t="s">
        <v>6</v>
      </c>
      <c r="G6" s="6"/>
      <c r="H6" s="6" t="s">
        <v>7</v>
      </c>
      <c r="I6" s="6"/>
      <c r="J6" s="6"/>
      <c r="K6" s="6"/>
      <c r="L6" s="6"/>
      <c r="M6" s="7"/>
    </row>
    <row r="7" spans="1:15" s="4" customFormat="1" ht="15.75" customHeight="1" x14ac:dyDescent="0.25">
      <c r="A7" s="8"/>
      <c r="B7" s="9"/>
      <c r="C7" s="9"/>
      <c r="D7" s="9"/>
      <c r="E7" s="9"/>
      <c r="F7" s="9"/>
      <c r="G7" s="9"/>
      <c r="H7" s="10" t="s">
        <v>8</v>
      </c>
      <c r="I7" s="11"/>
      <c r="J7" s="12"/>
      <c r="K7" s="10" t="s">
        <v>9</v>
      </c>
      <c r="L7" s="12"/>
      <c r="M7" s="13" t="s">
        <v>10</v>
      </c>
    </row>
    <row r="8" spans="1:15" s="4" customFormat="1" ht="15.75" customHeight="1" x14ac:dyDescent="0.25">
      <c r="A8" s="8"/>
      <c r="B8" s="9"/>
      <c r="C8" s="9"/>
      <c r="D8" s="9"/>
      <c r="E8" s="9"/>
      <c r="F8" s="9"/>
      <c r="G8" s="9"/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5"/>
    </row>
    <row r="9" spans="1:15" s="19" customFormat="1" ht="59.25" customHeight="1" x14ac:dyDescent="0.25">
      <c r="A9" s="16"/>
      <c r="B9" s="17"/>
      <c r="C9" s="17"/>
      <c r="D9" s="17"/>
      <c r="E9" s="17"/>
      <c r="F9" s="17"/>
      <c r="G9" s="17"/>
      <c r="H9" s="18" t="s">
        <v>16</v>
      </c>
      <c r="I9" s="18" t="s">
        <v>17</v>
      </c>
      <c r="J9" s="18" t="s">
        <v>18</v>
      </c>
      <c r="K9" s="18" t="s">
        <v>19</v>
      </c>
      <c r="L9" s="18" t="s">
        <v>20</v>
      </c>
      <c r="M9" s="15"/>
    </row>
    <row r="10" spans="1:15" ht="3" customHeight="1" x14ac:dyDescent="0.25">
      <c r="A10" s="20"/>
      <c r="B10" s="20"/>
      <c r="C10" s="20"/>
      <c r="D10" s="20"/>
      <c r="E10" s="21"/>
      <c r="F10" s="22"/>
      <c r="G10" s="23"/>
      <c r="H10" s="21"/>
      <c r="I10" s="21"/>
      <c r="J10" s="21"/>
      <c r="K10" s="21"/>
      <c r="L10" s="21"/>
      <c r="M10" s="21"/>
    </row>
    <row r="11" spans="1:15" s="29" customFormat="1" x14ac:dyDescent="0.25">
      <c r="A11" s="25" t="s">
        <v>10</v>
      </c>
      <c r="B11" s="25"/>
      <c r="C11" s="25"/>
      <c r="D11" s="25"/>
      <c r="E11" s="25"/>
      <c r="F11" s="26"/>
      <c r="G11" s="26"/>
      <c r="H11" s="27">
        <f>SUM(H13,H155)</f>
        <v>132295793.2</v>
      </c>
      <c r="I11" s="27">
        <f t="shared" ref="I11:M11" si="0">SUM(I13,I155)</f>
        <v>59595924.920000002</v>
      </c>
      <c r="J11" s="27">
        <f t="shared" si="0"/>
        <v>106333855.94</v>
      </c>
      <c r="K11" s="28">
        <f t="shared" si="0"/>
        <v>0</v>
      </c>
      <c r="L11" s="27">
        <f t="shared" si="0"/>
        <v>134729170.75</v>
      </c>
      <c r="M11" s="27">
        <f t="shared" si="0"/>
        <v>432954744.81000006</v>
      </c>
      <c r="O11" s="30"/>
    </row>
    <row r="12" spans="1:15" x14ac:dyDescent="0.25">
      <c r="A12" s="20"/>
      <c r="B12" s="20"/>
      <c r="C12" s="31"/>
      <c r="D12" s="20"/>
      <c r="E12" s="32"/>
      <c r="F12" s="22"/>
      <c r="G12" s="23"/>
      <c r="H12" s="33"/>
      <c r="I12" s="33"/>
      <c r="J12" s="33"/>
      <c r="K12" s="33"/>
      <c r="L12" s="33"/>
      <c r="M12" s="34"/>
    </row>
    <row r="13" spans="1:15" s="40" customFormat="1" ht="27" customHeight="1" x14ac:dyDescent="0.25">
      <c r="A13" s="35" t="s">
        <v>21</v>
      </c>
      <c r="B13" s="35"/>
      <c r="C13" s="35"/>
      <c r="D13" s="35"/>
      <c r="E13" s="35"/>
      <c r="F13" s="36"/>
      <c r="G13" s="37"/>
      <c r="H13" s="38">
        <f>SUM(H14)</f>
        <v>0</v>
      </c>
      <c r="I13" s="39">
        <f t="shared" ref="I13:M14" si="1">SUM(I14)</f>
        <v>59595924.920000002</v>
      </c>
      <c r="J13" s="38">
        <f t="shared" si="1"/>
        <v>0</v>
      </c>
      <c r="K13" s="38">
        <f t="shared" si="1"/>
        <v>0</v>
      </c>
      <c r="L13" s="39">
        <f t="shared" si="1"/>
        <v>33381282.670000002</v>
      </c>
      <c r="M13" s="39">
        <f t="shared" si="1"/>
        <v>92977207.590000004</v>
      </c>
      <c r="O13" s="41"/>
    </row>
    <row r="14" spans="1:15" x14ac:dyDescent="0.25">
      <c r="A14" s="42"/>
      <c r="B14" s="43" t="s">
        <v>22</v>
      </c>
      <c r="C14" s="43"/>
      <c r="D14" s="43"/>
      <c r="E14" s="43"/>
      <c r="F14" s="21"/>
      <c r="G14" s="23"/>
      <c r="H14" s="28">
        <f>SUM(H15)</f>
        <v>0</v>
      </c>
      <c r="I14" s="27">
        <f t="shared" si="1"/>
        <v>59595924.920000002</v>
      </c>
      <c r="J14" s="28">
        <f t="shared" si="1"/>
        <v>0</v>
      </c>
      <c r="K14" s="28">
        <f t="shared" si="1"/>
        <v>0</v>
      </c>
      <c r="L14" s="27">
        <f t="shared" si="1"/>
        <v>33381282.670000002</v>
      </c>
      <c r="M14" s="27">
        <f t="shared" si="1"/>
        <v>92977207.590000004</v>
      </c>
    </row>
    <row r="15" spans="1:15" s="45" customFormat="1" ht="24.75" customHeight="1" x14ac:dyDescent="0.25">
      <c r="A15" s="31"/>
      <c r="B15" s="31"/>
      <c r="C15" s="44" t="s">
        <v>23</v>
      </c>
      <c r="D15" s="44"/>
      <c r="E15" s="44"/>
      <c r="F15" s="22"/>
      <c r="G15" s="26"/>
      <c r="H15" s="28">
        <f t="shared" ref="H15:M15" si="2">SUM(H16,H59,H149,H152)</f>
        <v>0</v>
      </c>
      <c r="I15" s="27">
        <f t="shared" si="2"/>
        <v>59595924.920000002</v>
      </c>
      <c r="J15" s="28">
        <f t="shared" si="2"/>
        <v>0</v>
      </c>
      <c r="K15" s="28">
        <f t="shared" si="2"/>
        <v>0</v>
      </c>
      <c r="L15" s="27">
        <f t="shared" si="2"/>
        <v>33381282.670000002</v>
      </c>
      <c r="M15" s="27">
        <f t="shared" si="2"/>
        <v>92977207.590000004</v>
      </c>
      <c r="O15" s="41"/>
    </row>
    <row r="16" spans="1:15" s="45" customFormat="1" x14ac:dyDescent="0.25">
      <c r="A16" s="46"/>
      <c r="B16" s="46"/>
      <c r="C16" s="47"/>
      <c r="D16" s="48" t="s">
        <v>24</v>
      </c>
      <c r="E16" s="49" t="s">
        <v>25</v>
      </c>
      <c r="F16" s="47"/>
      <c r="G16" s="50"/>
      <c r="H16" s="51">
        <f t="shared" ref="H16:M16" si="3">SUM(H17:H58)</f>
        <v>0</v>
      </c>
      <c r="I16" s="51">
        <f t="shared" si="3"/>
        <v>0</v>
      </c>
      <c r="J16" s="51">
        <f t="shared" si="3"/>
        <v>0</v>
      </c>
      <c r="K16" s="51">
        <f t="shared" si="3"/>
        <v>0</v>
      </c>
      <c r="L16" s="52">
        <f t="shared" si="3"/>
        <v>33381282.670000002</v>
      </c>
      <c r="M16" s="52">
        <f t="shared" si="3"/>
        <v>33381282.670000002</v>
      </c>
    </row>
    <row r="17" spans="1:15" s="45" customFormat="1" ht="13.5" customHeight="1" x14ac:dyDescent="0.25">
      <c r="A17" s="31"/>
      <c r="B17" s="31"/>
      <c r="C17" s="53"/>
      <c r="D17" s="53"/>
      <c r="E17" s="54" t="s">
        <v>26</v>
      </c>
      <c r="F17" s="22"/>
      <c r="G17" s="23" t="s">
        <v>27</v>
      </c>
      <c r="H17" s="33">
        <v>0</v>
      </c>
      <c r="I17" s="33">
        <v>0</v>
      </c>
      <c r="J17" s="33">
        <v>0</v>
      </c>
      <c r="K17" s="33">
        <v>0</v>
      </c>
      <c r="L17" s="34">
        <v>768015.42</v>
      </c>
      <c r="M17" s="34">
        <f t="shared" ref="M17:M58" si="4">SUM(H17:L17)</f>
        <v>768015.42</v>
      </c>
      <c r="O17" s="41"/>
    </row>
    <row r="18" spans="1:15" s="45" customFormat="1" ht="13.5" customHeight="1" x14ac:dyDescent="0.25">
      <c r="A18" s="31"/>
      <c r="B18" s="31"/>
      <c r="C18" s="53"/>
      <c r="D18" s="53"/>
      <c r="E18" s="54" t="s">
        <v>28</v>
      </c>
      <c r="F18" s="22"/>
      <c r="G18" s="23" t="s">
        <v>29</v>
      </c>
      <c r="H18" s="33">
        <v>0</v>
      </c>
      <c r="I18" s="33">
        <v>0</v>
      </c>
      <c r="J18" s="33">
        <v>0</v>
      </c>
      <c r="K18" s="33">
        <v>0</v>
      </c>
      <c r="L18" s="34">
        <v>616019.87</v>
      </c>
      <c r="M18" s="34">
        <f t="shared" si="4"/>
        <v>616019.87</v>
      </c>
      <c r="O18" s="41"/>
    </row>
    <row r="19" spans="1:15" s="45" customFormat="1" ht="13.5" customHeight="1" x14ac:dyDescent="0.25">
      <c r="A19" s="31"/>
      <c r="B19" s="31"/>
      <c r="C19" s="53"/>
      <c r="D19" s="53"/>
      <c r="E19" s="54" t="s">
        <v>30</v>
      </c>
      <c r="F19" s="22"/>
      <c r="G19" s="23" t="s">
        <v>31</v>
      </c>
      <c r="H19" s="33">
        <v>0</v>
      </c>
      <c r="I19" s="33">
        <v>0</v>
      </c>
      <c r="J19" s="33">
        <v>0</v>
      </c>
      <c r="K19" s="33">
        <v>0</v>
      </c>
      <c r="L19" s="34">
        <v>496856.76</v>
      </c>
      <c r="M19" s="34">
        <f t="shared" si="4"/>
        <v>496856.76</v>
      </c>
      <c r="O19" s="41"/>
    </row>
    <row r="20" spans="1:15" s="45" customFormat="1" ht="13.5" customHeight="1" x14ac:dyDescent="0.25">
      <c r="A20" s="31"/>
      <c r="B20" s="31"/>
      <c r="C20" s="53"/>
      <c r="D20" s="53"/>
      <c r="E20" s="54" t="s">
        <v>32</v>
      </c>
      <c r="F20" s="22"/>
      <c r="G20" s="23" t="s">
        <v>33</v>
      </c>
      <c r="H20" s="33">
        <v>0</v>
      </c>
      <c r="I20" s="33">
        <v>0</v>
      </c>
      <c r="J20" s="33">
        <v>0</v>
      </c>
      <c r="K20" s="33">
        <v>0</v>
      </c>
      <c r="L20" s="34">
        <v>673780.71</v>
      </c>
      <c r="M20" s="34">
        <f t="shared" si="4"/>
        <v>673780.71</v>
      </c>
      <c r="O20" s="41"/>
    </row>
    <row r="21" spans="1:15" s="45" customFormat="1" ht="13.5" customHeight="1" x14ac:dyDescent="0.25">
      <c r="A21" s="31"/>
      <c r="B21" s="31"/>
      <c r="C21" s="53"/>
      <c r="D21" s="53"/>
      <c r="E21" s="54" t="s">
        <v>34</v>
      </c>
      <c r="F21" s="22"/>
      <c r="G21" s="23" t="s">
        <v>35</v>
      </c>
      <c r="H21" s="33">
        <v>0</v>
      </c>
      <c r="I21" s="33">
        <v>0</v>
      </c>
      <c r="J21" s="33">
        <v>0</v>
      </c>
      <c r="K21" s="33">
        <v>0</v>
      </c>
      <c r="L21" s="34">
        <v>554552.76</v>
      </c>
      <c r="M21" s="34">
        <f t="shared" si="4"/>
        <v>554552.76</v>
      </c>
      <c r="O21" s="41"/>
    </row>
    <row r="22" spans="1:15" s="45" customFormat="1" ht="13.5" customHeight="1" x14ac:dyDescent="0.25">
      <c r="A22" s="31"/>
      <c r="B22" s="31"/>
      <c r="C22" s="53"/>
      <c r="D22" s="53"/>
      <c r="E22" s="54" t="s">
        <v>36</v>
      </c>
      <c r="F22" s="22"/>
      <c r="G22" s="23" t="s">
        <v>37</v>
      </c>
      <c r="H22" s="33">
        <v>0</v>
      </c>
      <c r="I22" s="33">
        <v>0</v>
      </c>
      <c r="J22" s="33">
        <v>0</v>
      </c>
      <c r="K22" s="33">
        <v>0</v>
      </c>
      <c r="L22" s="34">
        <v>366636.07</v>
      </c>
      <c r="M22" s="34">
        <f t="shared" si="4"/>
        <v>366636.07</v>
      </c>
      <c r="O22" s="41"/>
    </row>
    <row r="23" spans="1:15" s="45" customFormat="1" ht="13.5" customHeight="1" x14ac:dyDescent="0.25">
      <c r="A23" s="31"/>
      <c r="B23" s="31"/>
      <c r="C23" s="53"/>
      <c r="D23" s="53"/>
      <c r="E23" s="54" t="s">
        <v>38</v>
      </c>
      <c r="F23" s="22"/>
      <c r="G23" s="23" t="s">
        <v>31</v>
      </c>
      <c r="H23" s="33">
        <v>0</v>
      </c>
      <c r="I23" s="33">
        <v>0</v>
      </c>
      <c r="J23" s="33">
        <v>0</v>
      </c>
      <c r="K23" s="33">
        <v>0</v>
      </c>
      <c r="L23" s="34">
        <v>565607.1</v>
      </c>
      <c r="M23" s="34">
        <f t="shared" si="4"/>
        <v>565607.1</v>
      </c>
      <c r="O23" s="41"/>
    </row>
    <row r="24" spans="1:15" s="45" customFormat="1" ht="13.5" customHeight="1" x14ac:dyDescent="0.25">
      <c r="A24" s="31"/>
      <c r="B24" s="31"/>
      <c r="C24" s="53"/>
      <c r="D24" s="53"/>
      <c r="E24" s="54" t="s">
        <v>39</v>
      </c>
      <c r="F24" s="22"/>
      <c r="G24" s="23" t="s">
        <v>40</v>
      </c>
      <c r="H24" s="33">
        <v>0</v>
      </c>
      <c r="I24" s="33">
        <v>0</v>
      </c>
      <c r="J24" s="33">
        <v>0</v>
      </c>
      <c r="K24" s="33">
        <v>0</v>
      </c>
      <c r="L24" s="34">
        <v>540526.23</v>
      </c>
      <c r="M24" s="34">
        <f t="shared" si="4"/>
        <v>540526.23</v>
      </c>
      <c r="O24" s="41"/>
    </row>
    <row r="25" spans="1:15" s="45" customFormat="1" ht="13.5" customHeight="1" x14ac:dyDescent="0.25">
      <c r="A25" s="31"/>
      <c r="B25" s="31"/>
      <c r="C25" s="53"/>
      <c r="D25" s="53"/>
      <c r="E25" s="54" t="s">
        <v>41</v>
      </c>
      <c r="F25" s="22"/>
      <c r="G25" s="23" t="s">
        <v>27</v>
      </c>
      <c r="H25" s="33">
        <v>0</v>
      </c>
      <c r="I25" s="33">
        <v>0</v>
      </c>
      <c r="J25" s="33">
        <v>0</v>
      </c>
      <c r="K25" s="33">
        <v>0</v>
      </c>
      <c r="L25" s="34">
        <v>334325.39</v>
      </c>
      <c r="M25" s="34">
        <f t="shared" si="4"/>
        <v>334325.39</v>
      </c>
      <c r="O25" s="41"/>
    </row>
    <row r="26" spans="1:15" s="45" customFormat="1" ht="13.5" customHeight="1" x14ac:dyDescent="0.25">
      <c r="A26" s="31"/>
      <c r="B26" s="31"/>
      <c r="C26" s="53"/>
      <c r="D26" s="53"/>
      <c r="E26" s="54" t="s">
        <v>42</v>
      </c>
      <c r="F26" s="22"/>
      <c r="G26" s="23" t="s">
        <v>43</v>
      </c>
      <c r="H26" s="33">
        <v>0</v>
      </c>
      <c r="I26" s="33">
        <v>0</v>
      </c>
      <c r="J26" s="33">
        <v>0</v>
      </c>
      <c r="K26" s="33">
        <v>0</v>
      </c>
      <c r="L26" s="34">
        <v>504662.25</v>
      </c>
      <c r="M26" s="34">
        <f t="shared" si="4"/>
        <v>504662.25</v>
      </c>
      <c r="O26" s="41"/>
    </row>
    <row r="27" spans="1:15" s="45" customFormat="1" ht="13.5" customHeight="1" x14ac:dyDescent="0.25">
      <c r="A27" s="31"/>
      <c r="B27" s="31"/>
      <c r="C27" s="53"/>
      <c r="D27" s="53"/>
      <c r="E27" s="54" t="s">
        <v>44</v>
      </c>
      <c r="F27" s="22"/>
      <c r="G27" s="23" t="s">
        <v>45</v>
      </c>
      <c r="H27" s="33">
        <v>0</v>
      </c>
      <c r="I27" s="33">
        <v>0</v>
      </c>
      <c r="J27" s="33">
        <v>0</v>
      </c>
      <c r="K27" s="33">
        <v>0</v>
      </c>
      <c r="L27" s="34">
        <v>913710.45</v>
      </c>
      <c r="M27" s="34">
        <f t="shared" si="4"/>
        <v>913710.45</v>
      </c>
      <c r="O27" s="41"/>
    </row>
    <row r="28" spans="1:15" s="45" customFormat="1" ht="13.5" customHeight="1" x14ac:dyDescent="0.25">
      <c r="A28" s="31"/>
      <c r="B28" s="31"/>
      <c r="C28" s="53"/>
      <c r="D28" s="53"/>
      <c r="E28" s="54" t="s">
        <v>46</v>
      </c>
      <c r="F28" s="22"/>
      <c r="G28" s="23" t="s">
        <v>47</v>
      </c>
      <c r="H28" s="33">
        <v>0</v>
      </c>
      <c r="I28" s="33">
        <v>0</v>
      </c>
      <c r="J28" s="33">
        <v>0</v>
      </c>
      <c r="K28" s="33">
        <v>0</v>
      </c>
      <c r="L28" s="34">
        <v>759494.4</v>
      </c>
      <c r="M28" s="34">
        <f t="shared" si="4"/>
        <v>759494.4</v>
      </c>
      <c r="O28" s="41"/>
    </row>
    <row r="29" spans="1:15" s="45" customFormat="1" ht="13.5" customHeight="1" x14ac:dyDescent="0.25">
      <c r="A29" s="31"/>
      <c r="B29" s="31"/>
      <c r="C29" s="53"/>
      <c r="D29" s="53"/>
      <c r="E29" s="54" t="s">
        <v>48</v>
      </c>
      <c r="F29" s="22"/>
      <c r="G29" s="23" t="s">
        <v>49</v>
      </c>
      <c r="H29" s="33">
        <v>0</v>
      </c>
      <c r="I29" s="33">
        <v>0</v>
      </c>
      <c r="J29" s="33">
        <v>0</v>
      </c>
      <c r="K29" s="33">
        <v>0</v>
      </c>
      <c r="L29" s="34">
        <v>1157638.77</v>
      </c>
      <c r="M29" s="34">
        <f t="shared" si="4"/>
        <v>1157638.77</v>
      </c>
      <c r="O29" s="41"/>
    </row>
    <row r="30" spans="1:15" s="45" customFormat="1" ht="13.5" customHeight="1" x14ac:dyDescent="0.25">
      <c r="A30" s="31"/>
      <c r="B30" s="31"/>
      <c r="C30" s="53"/>
      <c r="D30" s="53"/>
      <c r="E30" s="54" t="s">
        <v>50</v>
      </c>
      <c r="F30" s="22"/>
      <c r="G30" s="23" t="s">
        <v>51</v>
      </c>
      <c r="H30" s="33">
        <v>0</v>
      </c>
      <c r="I30" s="33">
        <v>0</v>
      </c>
      <c r="J30" s="33">
        <v>0</v>
      </c>
      <c r="K30" s="33">
        <v>0</v>
      </c>
      <c r="L30" s="34">
        <v>634612.75</v>
      </c>
      <c r="M30" s="34">
        <f t="shared" si="4"/>
        <v>634612.75</v>
      </c>
      <c r="O30" s="41"/>
    </row>
    <row r="31" spans="1:15" s="45" customFormat="1" ht="13.5" customHeight="1" x14ac:dyDescent="0.25">
      <c r="A31" s="31"/>
      <c r="B31" s="31"/>
      <c r="C31" s="53"/>
      <c r="D31" s="53"/>
      <c r="E31" s="54" t="s">
        <v>52</v>
      </c>
      <c r="F31" s="22"/>
      <c r="G31" s="23" t="s">
        <v>53</v>
      </c>
      <c r="H31" s="33">
        <v>0</v>
      </c>
      <c r="I31" s="33">
        <v>0</v>
      </c>
      <c r="J31" s="33">
        <v>0</v>
      </c>
      <c r="K31" s="33">
        <v>0</v>
      </c>
      <c r="L31" s="34">
        <v>951410.91</v>
      </c>
      <c r="M31" s="34">
        <f t="shared" si="4"/>
        <v>951410.91</v>
      </c>
      <c r="O31" s="41"/>
    </row>
    <row r="32" spans="1:15" s="45" customFormat="1" ht="13.5" customHeight="1" x14ac:dyDescent="0.25">
      <c r="A32" s="31"/>
      <c r="B32" s="31"/>
      <c r="C32" s="53"/>
      <c r="D32" s="53"/>
      <c r="E32" s="54" t="s">
        <v>54</v>
      </c>
      <c r="F32" s="22"/>
      <c r="G32" s="23" t="s">
        <v>55</v>
      </c>
      <c r="H32" s="33">
        <v>0</v>
      </c>
      <c r="I32" s="33">
        <v>0</v>
      </c>
      <c r="J32" s="33">
        <v>0</v>
      </c>
      <c r="K32" s="33">
        <v>0</v>
      </c>
      <c r="L32" s="34">
        <v>648927.29</v>
      </c>
      <c r="M32" s="34">
        <f t="shared" si="4"/>
        <v>648927.29</v>
      </c>
      <c r="O32" s="41"/>
    </row>
    <row r="33" spans="1:15" s="45" customFormat="1" ht="13.5" customHeight="1" x14ac:dyDescent="0.25">
      <c r="A33" s="31"/>
      <c r="B33" s="31"/>
      <c r="C33" s="53"/>
      <c r="D33" s="53"/>
      <c r="E33" s="54" t="s">
        <v>56</v>
      </c>
      <c r="F33" s="22"/>
      <c r="G33" s="23" t="s">
        <v>57</v>
      </c>
      <c r="H33" s="33">
        <v>0</v>
      </c>
      <c r="I33" s="33">
        <v>0</v>
      </c>
      <c r="J33" s="33">
        <v>0</v>
      </c>
      <c r="K33" s="33">
        <v>0</v>
      </c>
      <c r="L33" s="34">
        <v>1056169.1200000001</v>
      </c>
      <c r="M33" s="34">
        <f t="shared" si="4"/>
        <v>1056169.1200000001</v>
      </c>
      <c r="O33" s="41"/>
    </row>
    <row r="34" spans="1:15" s="45" customFormat="1" ht="13.5" customHeight="1" x14ac:dyDescent="0.25">
      <c r="A34" s="31"/>
      <c r="B34" s="31"/>
      <c r="C34" s="53"/>
      <c r="D34" s="53"/>
      <c r="E34" s="54" t="s">
        <v>58</v>
      </c>
      <c r="F34" s="22"/>
      <c r="G34" s="23" t="s">
        <v>59</v>
      </c>
      <c r="H34" s="33">
        <v>0</v>
      </c>
      <c r="I34" s="33">
        <v>0</v>
      </c>
      <c r="J34" s="33">
        <v>0</v>
      </c>
      <c r="K34" s="33">
        <v>0</v>
      </c>
      <c r="L34" s="34">
        <v>365846.17</v>
      </c>
      <c r="M34" s="34">
        <f t="shared" si="4"/>
        <v>365846.17</v>
      </c>
      <c r="O34" s="41"/>
    </row>
    <row r="35" spans="1:15" s="45" customFormat="1" ht="13.5" customHeight="1" x14ac:dyDescent="0.25">
      <c r="A35" s="31"/>
      <c r="B35" s="31"/>
      <c r="C35" s="53"/>
      <c r="D35" s="53"/>
      <c r="E35" s="54" t="s">
        <v>60</v>
      </c>
      <c r="F35" s="22"/>
      <c r="G35" s="23" t="s">
        <v>61</v>
      </c>
      <c r="H35" s="33">
        <v>0</v>
      </c>
      <c r="I35" s="33">
        <v>0</v>
      </c>
      <c r="J35" s="33">
        <v>0</v>
      </c>
      <c r="K35" s="33">
        <v>0</v>
      </c>
      <c r="L35" s="34">
        <v>1058541.8999999999</v>
      </c>
      <c r="M35" s="34">
        <f t="shared" si="4"/>
        <v>1058541.8999999999</v>
      </c>
      <c r="O35" s="41"/>
    </row>
    <row r="36" spans="1:15" s="45" customFormat="1" ht="13.5" customHeight="1" x14ac:dyDescent="0.25">
      <c r="A36" s="31"/>
      <c r="B36" s="31"/>
      <c r="C36" s="53"/>
      <c r="D36" s="53"/>
      <c r="E36" s="54" t="s">
        <v>62</v>
      </c>
      <c r="F36" s="22"/>
      <c r="G36" s="23" t="s">
        <v>53</v>
      </c>
      <c r="H36" s="33">
        <v>0</v>
      </c>
      <c r="I36" s="33">
        <v>0</v>
      </c>
      <c r="J36" s="33">
        <v>0</v>
      </c>
      <c r="K36" s="33">
        <v>0</v>
      </c>
      <c r="L36" s="34">
        <v>496616.52</v>
      </c>
      <c r="M36" s="34">
        <f t="shared" si="4"/>
        <v>496616.52</v>
      </c>
      <c r="O36" s="41"/>
    </row>
    <row r="37" spans="1:15" s="45" customFormat="1" ht="13.5" customHeight="1" x14ac:dyDescent="0.25">
      <c r="A37" s="31"/>
      <c r="B37" s="31"/>
      <c r="C37" s="53"/>
      <c r="D37" s="53"/>
      <c r="E37" s="54" t="s">
        <v>63</v>
      </c>
      <c r="F37" s="22"/>
      <c r="G37" s="23" t="s">
        <v>64</v>
      </c>
      <c r="H37" s="33">
        <v>0</v>
      </c>
      <c r="I37" s="33">
        <v>0</v>
      </c>
      <c r="J37" s="33">
        <v>0</v>
      </c>
      <c r="K37" s="33">
        <v>0</v>
      </c>
      <c r="L37" s="34">
        <v>678583.12</v>
      </c>
      <c r="M37" s="34">
        <f t="shared" si="4"/>
        <v>678583.12</v>
      </c>
      <c r="O37" s="41"/>
    </row>
    <row r="38" spans="1:15" s="45" customFormat="1" ht="13.5" customHeight="1" x14ac:dyDescent="0.25">
      <c r="A38" s="31"/>
      <c r="B38" s="31"/>
      <c r="C38" s="53"/>
      <c r="D38" s="53"/>
      <c r="E38" s="54" t="s">
        <v>65</v>
      </c>
      <c r="F38" s="22"/>
      <c r="G38" s="23" t="s">
        <v>43</v>
      </c>
      <c r="H38" s="33">
        <v>0</v>
      </c>
      <c r="I38" s="33">
        <v>0</v>
      </c>
      <c r="J38" s="33">
        <v>0</v>
      </c>
      <c r="K38" s="33">
        <v>0</v>
      </c>
      <c r="L38" s="34">
        <v>577173.28</v>
      </c>
      <c r="M38" s="34">
        <f t="shared" si="4"/>
        <v>577173.28</v>
      </c>
      <c r="O38" s="41"/>
    </row>
    <row r="39" spans="1:15" s="45" customFormat="1" ht="13.5" customHeight="1" x14ac:dyDescent="0.25">
      <c r="A39" s="31"/>
      <c r="B39" s="31"/>
      <c r="C39" s="53"/>
      <c r="D39" s="53"/>
      <c r="E39" s="54" t="s">
        <v>66</v>
      </c>
      <c r="F39" s="22"/>
      <c r="G39" s="23" t="s">
        <v>29</v>
      </c>
      <c r="H39" s="33">
        <v>0</v>
      </c>
      <c r="I39" s="33">
        <v>0</v>
      </c>
      <c r="J39" s="33">
        <v>0</v>
      </c>
      <c r="K39" s="33">
        <v>0</v>
      </c>
      <c r="L39" s="34">
        <v>383014.16</v>
      </c>
      <c r="M39" s="34">
        <f t="shared" si="4"/>
        <v>383014.16</v>
      </c>
      <c r="O39" s="41"/>
    </row>
    <row r="40" spans="1:15" s="45" customFormat="1" ht="13.5" customHeight="1" x14ac:dyDescent="0.25">
      <c r="A40" s="31"/>
      <c r="B40" s="31"/>
      <c r="C40" s="53"/>
      <c r="D40" s="53"/>
      <c r="E40" s="54" t="s">
        <v>67</v>
      </c>
      <c r="F40" s="22"/>
      <c r="G40" s="23" t="s">
        <v>57</v>
      </c>
      <c r="H40" s="33">
        <v>0</v>
      </c>
      <c r="I40" s="33">
        <v>0</v>
      </c>
      <c r="J40" s="33">
        <v>0</v>
      </c>
      <c r="K40" s="33">
        <v>0</v>
      </c>
      <c r="L40" s="34">
        <v>496287.06</v>
      </c>
      <c r="M40" s="34">
        <f t="shared" si="4"/>
        <v>496287.06</v>
      </c>
      <c r="O40" s="41"/>
    </row>
    <row r="41" spans="1:15" s="45" customFormat="1" ht="13.5" customHeight="1" x14ac:dyDescent="0.25">
      <c r="A41" s="31"/>
      <c r="B41" s="31"/>
      <c r="C41" s="53"/>
      <c r="D41" s="53"/>
      <c r="E41" s="54" t="s">
        <v>68</v>
      </c>
      <c r="F41" s="22"/>
      <c r="G41" s="23" t="s">
        <v>27</v>
      </c>
      <c r="H41" s="33">
        <v>0</v>
      </c>
      <c r="I41" s="33">
        <v>0</v>
      </c>
      <c r="J41" s="33">
        <v>0</v>
      </c>
      <c r="K41" s="33">
        <v>0</v>
      </c>
      <c r="L41" s="34">
        <v>490128.06</v>
      </c>
      <c r="M41" s="34">
        <f t="shared" si="4"/>
        <v>490128.06</v>
      </c>
      <c r="O41" s="41"/>
    </row>
    <row r="42" spans="1:15" s="45" customFormat="1" ht="13.5" customHeight="1" x14ac:dyDescent="0.25">
      <c r="A42" s="31"/>
      <c r="B42" s="31"/>
      <c r="C42" s="53"/>
      <c r="D42" s="53"/>
      <c r="E42" s="54" t="s">
        <v>69</v>
      </c>
      <c r="F42" s="22"/>
      <c r="G42" s="23" t="s">
        <v>49</v>
      </c>
      <c r="H42" s="33">
        <v>0</v>
      </c>
      <c r="I42" s="33">
        <v>0</v>
      </c>
      <c r="J42" s="33">
        <v>0</v>
      </c>
      <c r="K42" s="33">
        <v>0</v>
      </c>
      <c r="L42" s="34">
        <v>964035.08</v>
      </c>
      <c r="M42" s="34">
        <f t="shared" si="4"/>
        <v>964035.08</v>
      </c>
      <c r="O42" s="41"/>
    </row>
    <row r="43" spans="1:15" s="45" customFormat="1" ht="13.5" customHeight="1" x14ac:dyDescent="0.25">
      <c r="A43" s="31"/>
      <c r="B43" s="31"/>
      <c r="C43" s="53"/>
      <c r="D43" s="53"/>
      <c r="E43" s="54" t="s">
        <v>70</v>
      </c>
      <c r="F43" s="22"/>
      <c r="G43" s="23" t="s">
        <v>27</v>
      </c>
      <c r="H43" s="33">
        <v>0</v>
      </c>
      <c r="I43" s="33">
        <v>0</v>
      </c>
      <c r="J43" s="33">
        <v>0</v>
      </c>
      <c r="K43" s="33">
        <v>0</v>
      </c>
      <c r="L43" s="34">
        <v>813397.7</v>
      </c>
      <c r="M43" s="34">
        <f t="shared" si="4"/>
        <v>813397.7</v>
      </c>
      <c r="O43" s="41"/>
    </row>
    <row r="44" spans="1:15" s="45" customFormat="1" ht="13.5" customHeight="1" x14ac:dyDescent="0.25">
      <c r="A44" s="31"/>
      <c r="B44" s="31"/>
      <c r="C44" s="53"/>
      <c r="D44" s="53"/>
      <c r="E44" s="54" t="s">
        <v>71</v>
      </c>
      <c r="F44" s="22"/>
      <c r="G44" s="23" t="s">
        <v>49</v>
      </c>
      <c r="H44" s="33">
        <v>0</v>
      </c>
      <c r="I44" s="33">
        <v>0</v>
      </c>
      <c r="J44" s="33">
        <v>0</v>
      </c>
      <c r="K44" s="33">
        <v>0</v>
      </c>
      <c r="L44" s="34">
        <v>1384822.67</v>
      </c>
      <c r="M44" s="34">
        <f t="shared" si="4"/>
        <v>1384822.67</v>
      </c>
      <c r="O44" s="41"/>
    </row>
    <row r="45" spans="1:15" s="45" customFormat="1" ht="13.5" customHeight="1" x14ac:dyDescent="0.25">
      <c r="A45" s="31"/>
      <c r="B45" s="31"/>
      <c r="C45" s="53"/>
      <c r="D45" s="53"/>
      <c r="E45" s="54" t="s">
        <v>72</v>
      </c>
      <c r="F45" s="22"/>
      <c r="G45" s="23" t="s">
        <v>73</v>
      </c>
      <c r="H45" s="33">
        <v>0</v>
      </c>
      <c r="I45" s="33">
        <v>0</v>
      </c>
      <c r="J45" s="33">
        <v>0</v>
      </c>
      <c r="K45" s="33">
        <v>0</v>
      </c>
      <c r="L45" s="34">
        <v>1300683.8799999999</v>
      </c>
      <c r="M45" s="34">
        <f t="shared" si="4"/>
        <v>1300683.8799999999</v>
      </c>
      <c r="O45" s="41"/>
    </row>
    <row r="46" spans="1:15" s="45" customFormat="1" ht="13.5" customHeight="1" x14ac:dyDescent="0.25">
      <c r="A46" s="31"/>
      <c r="B46" s="31"/>
      <c r="C46" s="53"/>
      <c r="D46" s="53"/>
      <c r="E46" s="54" t="s">
        <v>74</v>
      </c>
      <c r="F46" s="22"/>
      <c r="G46" s="23" t="s">
        <v>51</v>
      </c>
      <c r="H46" s="33">
        <v>0</v>
      </c>
      <c r="I46" s="33">
        <v>0</v>
      </c>
      <c r="J46" s="33">
        <v>0</v>
      </c>
      <c r="K46" s="33">
        <v>0</v>
      </c>
      <c r="L46" s="34">
        <v>1155706.21</v>
      </c>
      <c r="M46" s="34">
        <f t="shared" si="4"/>
        <v>1155706.21</v>
      </c>
      <c r="O46" s="41"/>
    </row>
    <row r="47" spans="1:15" s="45" customFormat="1" ht="13.5" customHeight="1" x14ac:dyDescent="0.25">
      <c r="A47" s="31"/>
      <c r="B47" s="31"/>
      <c r="C47" s="53"/>
      <c r="D47" s="53"/>
      <c r="E47" s="54" t="s">
        <v>75</v>
      </c>
      <c r="F47" s="22"/>
      <c r="G47" s="23" t="s">
        <v>27</v>
      </c>
      <c r="H47" s="33">
        <v>0</v>
      </c>
      <c r="I47" s="33">
        <v>0</v>
      </c>
      <c r="J47" s="33">
        <v>0</v>
      </c>
      <c r="K47" s="33">
        <v>0</v>
      </c>
      <c r="L47" s="34">
        <v>1156136.57</v>
      </c>
      <c r="M47" s="34">
        <f t="shared" si="4"/>
        <v>1156136.57</v>
      </c>
      <c r="O47" s="41"/>
    </row>
    <row r="48" spans="1:15" s="45" customFormat="1" ht="13.5" customHeight="1" x14ac:dyDescent="0.25">
      <c r="A48" s="31"/>
      <c r="B48" s="31"/>
      <c r="C48" s="53"/>
      <c r="D48" s="53"/>
      <c r="E48" s="54" t="s">
        <v>76</v>
      </c>
      <c r="F48" s="22"/>
      <c r="G48" s="23" t="s">
        <v>77</v>
      </c>
      <c r="H48" s="33">
        <v>0</v>
      </c>
      <c r="I48" s="33">
        <v>0</v>
      </c>
      <c r="J48" s="33">
        <v>0</v>
      </c>
      <c r="K48" s="33">
        <v>0</v>
      </c>
      <c r="L48" s="34">
        <v>769738.92</v>
      </c>
      <c r="M48" s="34">
        <f t="shared" si="4"/>
        <v>769738.92</v>
      </c>
      <c r="O48" s="41"/>
    </row>
    <row r="49" spans="1:15" s="45" customFormat="1" ht="13.5" customHeight="1" x14ac:dyDescent="0.25">
      <c r="A49" s="31"/>
      <c r="B49" s="31"/>
      <c r="C49" s="53"/>
      <c r="D49" s="53"/>
      <c r="E49" s="54" t="s">
        <v>78</v>
      </c>
      <c r="F49" s="22"/>
      <c r="G49" s="23" t="s">
        <v>45</v>
      </c>
      <c r="H49" s="33">
        <v>0</v>
      </c>
      <c r="I49" s="33">
        <v>0</v>
      </c>
      <c r="J49" s="33">
        <v>0</v>
      </c>
      <c r="K49" s="33">
        <v>0</v>
      </c>
      <c r="L49" s="34">
        <v>681315.32</v>
      </c>
      <c r="M49" s="34">
        <f t="shared" si="4"/>
        <v>681315.32</v>
      </c>
      <c r="O49" s="41"/>
    </row>
    <row r="50" spans="1:15" s="45" customFormat="1" ht="13.5" customHeight="1" x14ac:dyDescent="0.25">
      <c r="A50" s="31"/>
      <c r="B50" s="31"/>
      <c r="C50" s="53"/>
      <c r="D50" s="53"/>
      <c r="E50" s="54" t="s">
        <v>79</v>
      </c>
      <c r="F50" s="22"/>
      <c r="G50" s="23" t="s">
        <v>49</v>
      </c>
      <c r="H50" s="33">
        <v>0</v>
      </c>
      <c r="I50" s="33">
        <v>0</v>
      </c>
      <c r="J50" s="33">
        <v>0</v>
      </c>
      <c r="K50" s="33">
        <v>0</v>
      </c>
      <c r="L50" s="34">
        <v>395638.44</v>
      </c>
      <c r="M50" s="34">
        <f t="shared" si="4"/>
        <v>395638.44</v>
      </c>
      <c r="O50" s="41"/>
    </row>
    <row r="51" spans="1:15" s="45" customFormat="1" ht="13.5" customHeight="1" x14ac:dyDescent="0.25">
      <c r="A51" s="31"/>
      <c r="B51" s="31"/>
      <c r="C51" s="53"/>
      <c r="D51" s="53"/>
      <c r="E51" s="54" t="s">
        <v>80</v>
      </c>
      <c r="F51" s="22"/>
      <c r="G51" s="23" t="s">
        <v>27</v>
      </c>
      <c r="H51" s="33">
        <v>0</v>
      </c>
      <c r="I51" s="33">
        <v>0</v>
      </c>
      <c r="J51" s="33">
        <v>0</v>
      </c>
      <c r="K51" s="33">
        <v>0</v>
      </c>
      <c r="L51" s="34">
        <v>930407.07</v>
      </c>
      <c r="M51" s="34">
        <f t="shared" si="4"/>
        <v>930407.07</v>
      </c>
      <c r="O51" s="41"/>
    </row>
    <row r="52" spans="1:15" s="45" customFormat="1" ht="13.5" customHeight="1" x14ac:dyDescent="0.25">
      <c r="A52" s="31"/>
      <c r="B52" s="31"/>
      <c r="C52" s="53"/>
      <c r="D52" s="53"/>
      <c r="E52" s="54" t="s">
        <v>81</v>
      </c>
      <c r="F52" s="22"/>
      <c r="G52" s="23" t="s">
        <v>55</v>
      </c>
      <c r="H52" s="33">
        <v>0</v>
      </c>
      <c r="I52" s="33">
        <v>0</v>
      </c>
      <c r="J52" s="33">
        <v>0</v>
      </c>
      <c r="K52" s="33">
        <v>0</v>
      </c>
      <c r="L52" s="34">
        <v>1500279.39</v>
      </c>
      <c r="M52" s="34">
        <f t="shared" si="4"/>
        <v>1500279.39</v>
      </c>
      <c r="O52" s="41"/>
    </row>
    <row r="53" spans="1:15" s="45" customFormat="1" ht="13.5" customHeight="1" x14ac:dyDescent="0.25">
      <c r="A53" s="31"/>
      <c r="B53" s="31"/>
      <c r="C53" s="53"/>
      <c r="D53" s="53"/>
      <c r="E53" s="54" t="s">
        <v>82</v>
      </c>
      <c r="F53" s="22"/>
      <c r="G53" s="23" t="s">
        <v>29</v>
      </c>
      <c r="H53" s="33">
        <v>0</v>
      </c>
      <c r="I53" s="33">
        <v>0</v>
      </c>
      <c r="J53" s="33">
        <v>0</v>
      </c>
      <c r="K53" s="33">
        <v>0</v>
      </c>
      <c r="L53" s="34">
        <v>1324138.43</v>
      </c>
      <c r="M53" s="34">
        <f t="shared" si="4"/>
        <v>1324138.43</v>
      </c>
      <c r="O53" s="41"/>
    </row>
    <row r="54" spans="1:15" s="45" customFormat="1" ht="13.5" customHeight="1" x14ac:dyDescent="0.25">
      <c r="A54" s="31"/>
      <c r="B54" s="31"/>
      <c r="C54" s="53"/>
      <c r="D54" s="53"/>
      <c r="E54" s="54" t="s">
        <v>83</v>
      </c>
      <c r="F54" s="22"/>
      <c r="G54" s="23" t="s">
        <v>84</v>
      </c>
      <c r="H54" s="33">
        <v>0</v>
      </c>
      <c r="I54" s="33">
        <v>0</v>
      </c>
      <c r="J54" s="33">
        <v>0</v>
      </c>
      <c r="K54" s="33">
        <v>0</v>
      </c>
      <c r="L54" s="34">
        <v>307392.46999999997</v>
      </c>
      <c r="M54" s="34">
        <f t="shared" si="4"/>
        <v>307392.46999999997</v>
      </c>
      <c r="O54" s="41"/>
    </row>
    <row r="55" spans="1:15" s="45" customFormat="1" ht="13.5" customHeight="1" x14ac:dyDescent="0.25">
      <c r="A55" s="31"/>
      <c r="B55" s="31"/>
      <c r="C55" s="53"/>
      <c r="D55" s="53"/>
      <c r="E55" s="54" t="s">
        <v>85</v>
      </c>
      <c r="F55" s="22"/>
      <c r="G55" s="23" t="s">
        <v>31</v>
      </c>
      <c r="H55" s="33">
        <v>0</v>
      </c>
      <c r="I55" s="33">
        <v>0</v>
      </c>
      <c r="J55" s="33">
        <v>0</v>
      </c>
      <c r="K55" s="33">
        <v>0</v>
      </c>
      <c r="L55" s="34">
        <v>993767.33</v>
      </c>
      <c r="M55" s="34">
        <f t="shared" si="4"/>
        <v>993767.33</v>
      </c>
      <c r="O55" s="41"/>
    </row>
    <row r="56" spans="1:15" s="45" customFormat="1" ht="13.5" customHeight="1" x14ac:dyDescent="0.25">
      <c r="A56" s="31"/>
      <c r="B56" s="31"/>
      <c r="C56" s="53"/>
      <c r="D56" s="53"/>
      <c r="E56" s="54" t="s">
        <v>86</v>
      </c>
      <c r="F56" s="22"/>
      <c r="G56" s="23" t="s">
        <v>27</v>
      </c>
      <c r="H56" s="33">
        <v>0</v>
      </c>
      <c r="I56" s="33">
        <v>0</v>
      </c>
      <c r="J56" s="33">
        <v>0</v>
      </c>
      <c r="K56" s="33">
        <v>0</v>
      </c>
      <c r="L56" s="34">
        <v>1180593.75</v>
      </c>
      <c r="M56" s="34">
        <f t="shared" si="4"/>
        <v>1180593.75</v>
      </c>
      <c r="O56" s="41"/>
    </row>
    <row r="57" spans="1:15" s="45" customFormat="1" ht="13.5" customHeight="1" x14ac:dyDescent="0.25">
      <c r="A57" s="31"/>
      <c r="B57" s="31"/>
      <c r="C57" s="53"/>
      <c r="D57" s="53"/>
      <c r="E57" s="54" t="s">
        <v>87</v>
      </c>
      <c r="F57" s="22"/>
      <c r="G57" s="23" t="s">
        <v>88</v>
      </c>
      <c r="H57" s="33">
        <v>0</v>
      </c>
      <c r="I57" s="33">
        <v>0</v>
      </c>
      <c r="J57" s="33">
        <v>0</v>
      </c>
      <c r="K57" s="33">
        <v>0</v>
      </c>
      <c r="L57" s="34">
        <v>1678919.39</v>
      </c>
      <c r="M57" s="34">
        <f t="shared" si="4"/>
        <v>1678919.39</v>
      </c>
      <c r="O57" s="41"/>
    </row>
    <row r="58" spans="1:15" s="45" customFormat="1" ht="27.75" customHeight="1" x14ac:dyDescent="0.25">
      <c r="A58" s="31"/>
      <c r="B58" s="31"/>
      <c r="C58" s="53"/>
      <c r="D58" s="53"/>
      <c r="E58" s="54" t="s">
        <v>89</v>
      </c>
      <c r="F58" s="22"/>
      <c r="G58" s="23" t="s">
        <v>90</v>
      </c>
      <c r="H58" s="33">
        <v>0</v>
      </c>
      <c r="I58" s="33">
        <v>0</v>
      </c>
      <c r="J58" s="33">
        <v>0</v>
      </c>
      <c r="K58" s="33">
        <v>0</v>
      </c>
      <c r="L58" s="34">
        <v>755173.53</v>
      </c>
      <c r="M58" s="34">
        <f t="shared" si="4"/>
        <v>755173.53</v>
      </c>
      <c r="O58" s="41"/>
    </row>
    <row r="59" spans="1:15" s="45" customFormat="1" x14ac:dyDescent="0.25">
      <c r="A59" s="46"/>
      <c r="B59" s="46"/>
      <c r="C59" s="47"/>
      <c r="D59" s="48" t="s">
        <v>91</v>
      </c>
      <c r="E59" s="49" t="s">
        <v>92</v>
      </c>
      <c r="F59" s="47"/>
      <c r="G59" s="50"/>
      <c r="H59" s="51">
        <f t="shared" ref="H59:M59" si="5">SUM(H60:H148)</f>
        <v>0</v>
      </c>
      <c r="I59" s="52">
        <f t="shared" si="5"/>
        <v>57867902.020000003</v>
      </c>
      <c r="J59" s="51">
        <f t="shared" si="5"/>
        <v>0</v>
      </c>
      <c r="K59" s="51">
        <f t="shared" si="5"/>
        <v>0</v>
      </c>
      <c r="L59" s="51">
        <f t="shared" si="5"/>
        <v>0</v>
      </c>
      <c r="M59" s="52">
        <f t="shared" si="5"/>
        <v>57867902.020000003</v>
      </c>
    </row>
    <row r="60" spans="1:15" x14ac:dyDescent="0.25">
      <c r="A60" s="55"/>
      <c r="B60" s="55"/>
      <c r="C60" s="42"/>
      <c r="D60" s="42"/>
      <c r="E60" s="32" t="s">
        <v>93</v>
      </c>
      <c r="F60" s="21"/>
      <c r="G60" s="23" t="s">
        <v>94</v>
      </c>
      <c r="H60" s="33">
        <v>0</v>
      </c>
      <c r="I60" s="34">
        <v>873380.58</v>
      </c>
      <c r="J60" s="33">
        <v>0</v>
      </c>
      <c r="K60" s="33">
        <v>0</v>
      </c>
      <c r="L60" s="33">
        <v>0</v>
      </c>
      <c r="M60" s="34">
        <f t="shared" ref="M60:M123" si="6">SUM(H60:L60)</f>
        <v>873380.58</v>
      </c>
    </row>
    <row r="61" spans="1:15" x14ac:dyDescent="0.25">
      <c r="A61" s="55"/>
      <c r="B61" s="55"/>
      <c r="C61" s="42"/>
      <c r="D61" s="42"/>
      <c r="E61" s="32" t="s">
        <v>95</v>
      </c>
      <c r="F61" s="21"/>
      <c r="G61" s="23" t="s">
        <v>96</v>
      </c>
      <c r="H61" s="33">
        <v>0</v>
      </c>
      <c r="I61" s="34">
        <v>257733.09</v>
      </c>
      <c r="J61" s="33">
        <v>0</v>
      </c>
      <c r="K61" s="33">
        <v>0</v>
      </c>
      <c r="L61" s="33">
        <v>0</v>
      </c>
      <c r="M61" s="34">
        <f t="shared" si="6"/>
        <v>257733.09</v>
      </c>
    </row>
    <row r="62" spans="1:15" x14ac:dyDescent="0.25">
      <c r="A62" s="55"/>
      <c r="B62" s="55"/>
      <c r="C62" s="42"/>
      <c r="D62" s="42"/>
      <c r="E62" s="32" t="s">
        <v>97</v>
      </c>
      <c r="F62" s="21"/>
      <c r="G62" s="23" t="s">
        <v>98</v>
      </c>
      <c r="H62" s="33">
        <v>0</v>
      </c>
      <c r="I62" s="34">
        <v>1057648.27</v>
      </c>
      <c r="J62" s="33">
        <v>0</v>
      </c>
      <c r="K62" s="33">
        <v>0</v>
      </c>
      <c r="L62" s="33">
        <v>0</v>
      </c>
      <c r="M62" s="34">
        <f t="shared" si="6"/>
        <v>1057648.27</v>
      </c>
    </row>
    <row r="63" spans="1:15" x14ac:dyDescent="0.25">
      <c r="A63" s="55"/>
      <c r="B63" s="55"/>
      <c r="C63" s="42"/>
      <c r="D63" s="42"/>
      <c r="E63" s="32" t="s">
        <v>99</v>
      </c>
      <c r="F63" s="21"/>
      <c r="G63" s="23" t="s">
        <v>100</v>
      </c>
      <c r="H63" s="33">
        <v>0</v>
      </c>
      <c r="I63" s="34">
        <v>1472877.03</v>
      </c>
      <c r="J63" s="33">
        <v>0</v>
      </c>
      <c r="K63" s="33">
        <v>0</v>
      </c>
      <c r="L63" s="33">
        <v>0</v>
      </c>
      <c r="M63" s="34">
        <f t="shared" si="6"/>
        <v>1472877.03</v>
      </c>
      <c r="N63" s="56"/>
    </row>
    <row r="64" spans="1:15" x14ac:dyDescent="0.25">
      <c r="A64" s="55"/>
      <c r="B64" s="55"/>
      <c r="C64" s="42"/>
      <c r="D64" s="42"/>
      <c r="E64" s="32" t="s">
        <v>101</v>
      </c>
      <c r="F64" s="21"/>
      <c r="G64" s="23" t="s">
        <v>90</v>
      </c>
      <c r="H64" s="33">
        <v>0</v>
      </c>
      <c r="I64" s="34">
        <v>424624.99</v>
      </c>
      <c r="J64" s="33">
        <v>0</v>
      </c>
      <c r="K64" s="33">
        <v>0</v>
      </c>
      <c r="L64" s="33">
        <v>0</v>
      </c>
      <c r="M64" s="34">
        <f t="shared" si="6"/>
        <v>424624.99</v>
      </c>
    </row>
    <row r="65" spans="1:14" x14ac:dyDescent="0.25">
      <c r="A65" s="55"/>
      <c r="B65" s="55"/>
      <c r="C65" s="42"/>
      <c r="D65" s="42"/>
      <c r="E65" s="32" t="s">
        <v>102</v>
      </c>
      <c r="F65" s="21"/>
      <c r="G65" s="23" t="s">
        <v>49</v>
      </c>
      <c r="H65" s="33">
        <v>0</v>
      </c>
      <c r="I65" s="34">
        <v>500569.75</v>
      </c>
      <c r="J65" s="33">
        <v>0</v>
      </c>
      <c r="K65" s="33">
        <v>0</v>
      </c>
      <c r="L65" s="33">
        <v>0</v>
      </c>
      <c r="M65" s="34">
        <f t="shared" si="6"/>
        <v>500569.75</v>
      </c>
    </row>
    <row r="66" spans="1:14" x14ac:dyDescent="0.25">
      <c r="A66" s="55"/>
      <c r="B66" s="55"/>
      <c r="C66" s="42"/>
      <c r="D66" s="42"/>
      <c r="E66" s="32" t="s">
        <v>103</v>
      </c>
      <c r="F66" s="21"/>
      <c r="G66" s="23" t="s">
        <v>104</v>
      </c>
      <c r="H66" s="33">
        <v>0</v>
      </c>
      <c r="I66" s="34">
        <v>539346</v>
      </c>
      <c r="J66" s="33">
        <v>0</v>
      </c>
      <c r="K66" s="33">
        <v>0</v>
      </c>
      <c r="L66" s="33">
        <v>0</v>
      </c>
      <c r="M66" s="34">
        <f t="shared" si="6"/>
        <v>539346</v>
      </c>
    </row>
    <row r="67" spans="1:14" x14ac:dyDescent="0.25">
      <c r="A67" s="55"/>
      <c r="B67" s="55"/>
      <c r="C67" s="42"/>
      <c r="D67" s="42"/>
      <c r="E67" s="32" t="s">
        <v>105</v>
      </c>
      <c r="F67" s="21"/>
      <c r="G67" s="23" t="s">
        <v>73</v>
      </c>
      <c r="H67" s="33">
        <v>0</v>
      </c>
      <c r="I67" s="34">
        <v>346350.91</v>
      </c>
      <c r="J67" s="33">
        <v>0</v>
      </c>
      <c r="K67" s="33">
        <v>0</v>
      </c>
      <c r="L67" s="33">
        <v>0</v>
      </c>
      <c r="M67" s="34">
        <f t="shared" si="6"/>
        <v>346350.91</v>
      </c>
    </row>
    <row r="68" spans="1:14" x14ac:dyDescent="0.25">
      <c r="A68" s="55"/>
      <c r="B68" s="55"/>
      <c r="C68" s="42"/>
      <c r="D68" s="42"/>
      <c r="E68" s="32" t="s">
        <v>106</v>
      </c>
      <c r="F68" s="21"/>
      <c r="G68" s="23" t="s">
        <v>107</v>
      </c>
      <c r="H68" s="33">
        <v>0</v>
      </c>
      <c r="I68" s="34">
        <v>300501.57</v>
      </c>
      <c r="J68" s="33">
        <v>0</v>
      </c>
      <c r="K68" s="33">
        <v>0</v>
      </c>
      <c r="L68" s="33">
        <v>0</v>
      </c>
      <c r="M68" s="34">
        <f t="shared" si="6"/>
        <v>300501.57</v>
      </c>
      <c r="N68" s="56"/>
    </row>
    <row r="69" spans="1:14" x14ac:dyDescent="0.25">
      <c r="A69" s="55"/>
      <c r="B69" s="55"/>
      <c r="C69" s="42"/>
      <c r="D69" s="42"/>
      <c r="E69" s="32" t="s">
        <v>108</v>
      </c>
      <c r="F69" s="21"/>
      <c r="G69" s="23" t="s">
        <v>29</v>
      </c>
      <c r="H69" s="33">
        <v>0</v>
      </c>
      <c r="I69" s="34">
        <v>249268.29</v>
      </c>
      <c r="J69" s="33">
        <v>0</v>
      </c>
      <c r="K69" s="33">
        <v>0</v>
      </c>
      <c r="L69" s="33">
        <v>0</v>
      </c>
      <c r="M69" s="34">
        <f t="shared" si="6"/>
        <v>249268.29</v>
      </c>
    </row>
    <row r="70" spans="1:14" x14ac:dyDescent="0.25">
      <c r="A70" s="55"/>
      <c r="B70" s="55"/>
      <c r="C70" s="42"/>
      <c r="D70" s="42"/>
      <c r="E70" s="32" t="s">
        <v>109</v>
      </c>
      <c r="F70" s="21"/>
      <c r="G70" s="23" t="s">
        <v>96</v>
      </c>
      <c r="H70" s="33">
        <v>0</v>
      </c>
      <c r="I70" s="34">
        <v>360266.91000000003</v>
      </c>
      <c r="J70" s="33">
        <v>0</v>
      </c>
      <c r="K70" s="33">
        <v>0</v>
      </c>
      <c r="L70" s="33">
        <v>0</v>
      </c>
      <c r="M70" s="34">
        <f t="shared" si="6"/>
        <v>360266.91000000003</v>
      </c>
      <c r="N70" s="56"/>
    </row>
    <row r="71" spans="1:14" x14ac:dyDescent="0.25">
      <c r="A71" s="55"/>
      <c r="B71" s="55"/>
      <c r="C71" s="42"/>
      <c r="D71" s="42"/>
      <c r="E71" s="32" t="s">
        <v>110</v>
      </c>
      <c r="F71" s="21"/>
      <c r="G71" s="23" t="s">
        <v>111</v>
      </c>
      <c r="H71" s="33">
        <v>0</v>
      </c>
      <c r="I71" s="34">
        <v>199153.56</v>
      </c>
      <c r="J71" s="33">
        <v>0</v>
      </c>
      <c r="K71" s="33">
        <v>0</v>
      </c>
      <c r="L71" s="33">
        <v>0</v>
      </c>
      <c r="M71" s="34">
        <f t="shared" si="6"/>
        <v>199153.56</v>
      </c>
      <c r="N71" s="56"/>
    </row>
    <row r="72" spans="1:14" x14ac:dyDescent="0.25">
      <c r="A72" s="55"/>
      <c r="B72" s="55"/>
      <c r="C72" s="42"/>
      <c r="D72" s="42"/>
      <c r="E72" s="32" t="s">
        <v>112</v>
      </c>
      <c r="F72" s="21"/>
      <c r="G72" s="23" t="s">
        <v>96</v>
      </c>
      <c r="H72" s="33">
        <v>0</v>
      </c>
      <c r="I72" s="34">
        <v>184854.04</v>
      </c>
      <c r="J72" s="33">
        <v>0</v>
      </c>
      <c r="K72" s="33">
        <v>0</v>
      </c>
      <c r="L72" s="33">
        <v>0</v>
      </c>
      <c r="M72" s="34">
        <f t="shared" si="6"/>
        <v>184854.04</v>
      </c>
    </row>
    <row r="73" spans="1:14" x14ac:dyDescent="0.25">
      <c r="A73" s="55"/>
      <c r="B73" s="55"/>
      <c r="C73" s="42"/>
      <c r="D73" s="42"/>
      <c r="E73" s="32" t="s">
        <v>113</v>
      </c>
      <c r="F73" s="21"/>
      <c r="G73" s="23" t="s">
        <v>51</v>
      </c>
      <c r="H73" s="33">
        <v>0</v>
      </c>
      <c r="I73" s="34">
        <v>416068.2</v>
      </c>
      <c r="J73" s="33">
        <v>0</v>
      </c>
      <c r="K73" s="33">
        <v>0</v>
      </c>
      <c r="L73" s="33">
        <v>0</v>
      </c>
      <c r="M73" s="34">
        <f t="shared" si="6"/>
        <v>416068.2</v>
      </c>
      <c r="N73" s="56"/>
    </row>
    <row r="74" spans="1:14" x14ac:dyDescent="0.25">
      <c r="A74" s="55"/>
      <c r="B74" s="55"/>
      <c r="C74" s="42"/>
      <c r="D74" s="42"/>
      <c r="E74" s="32" t="s">
        <v>114</v>
      </c>
      <c r="F74" s="21"/>
      <c r="G74" s="23" t="s">
        <v>115</v>
      </c>
      <c r="H74" s="33">
        <v>0</v>
      </c>
      <c r="I74" s="34">
        <v>212281.81</v>
      </c>
      <c r="J74" s="33">
        <v>0</v>
      </c>
      <c r="K74" s="33">
        <v>0</v>
      </c>
      <c r="L74" s="33">
        <v>0</v>
      </c>
      <c r="M74" s="34">
        <f t="shared" si="6"/>
        <v>212281.81</v>
      </c>
    </row>
    <row r="75" spans="1:14" ht="25.5" x14ac:dyDescent="0.25">
      <c r="A75" s="55"/>
      <c r="B75" s="55"/>
      <c r="C75" s="42"/>
      <c r="D75" s="42"/>
      <c r="E75" s="32" t="s">
        <v>116</v>
      </c>
      <c r="F75" s="21"/>
      <c r="G75" s="23" t="s">
        <v>117</v>
      </c>
      <c r="H75" s="33">
        <v>0</v>
      </c>
      <c r="I75" s="34">
        <v>332205.25</v>
      </c>
      <c r="J75" s="33">
        <v>0</v>
      </c>
      <c r="K75" s="33">
        <v>0</v>
      </c>
      <c r="L75" s="33">
        <v>0</v>
      </c>
      <c r="M75" s="34">
        <f t="shared" si="6"/>
        <v>332205.25</v>
      </c>
    </row>
    <row r="76" spans="1:14" x14ac:dyDescent="0.25">
      <c r="A76" s="55"/>
      <c r="B76" s="55"/>
      <c r="C76" s="42"/>
      <c r="D76" s="42"/>
      <c r="E76" s="32" t="s">
        <v>118</v>
      </c>
      <c r="F76" s="21"/>
      <c r="G76" s="23" t="s">
        <v>119</v>
      </c>
      <c r="H76" s="33">
        <v>0</v>
      </c>
      <c r="I76" s="34">
        <v>340662</v>
      </c>
      <c r="J76" s="33">
        <v>0</v>
      </c>
      <c r="K76" s="33">
        <v>0</v>
      </c>
      <c r="L76" s="33">
        <v>0</v>
      </c>
      <c r="M76" s="34">
        <f t="shared" si="6"/>
        <v>340662</v>
      </c>
    </row>
    <row r="77" spans="1:14" x14ac:dyDescent="0.25">
      <c r="A77" s="55"/>
      <c r="B77" s="55"/>
      <c r="C77" s="42"/>
      <c r="D77" s="42"/>
      <c r="E77" s="32" t="s">
        <v>120</v>
      </c>
      <c r="F77" s="21"/>
      <c r="G77" s="23" t="s">
        <v>59</v>
      </c>
      <c r="H77" s="33">
        <v>0</v>
      </c>
      <c r="I77" s="34">
        <v>818873.92</v>
      </c>
      <c r="J77" s="33">
        <v>0</v>
      </c>
      <c r="K77" s="33">
        <v>0</v>
      </c>
      <c r="L77" s="33">
        <v>0</v>
      </c>
      <c r="M77" s="34">
        <f t="shared" si="6"/>
        <v>818873.92</v>
      </c>
    </row>
    <row r="78" spans="1:14" x14ac:dyDescent="0.25">
      <c r="A78" s="55"/>
      <c r="B78" s="55"/>
      <c r="C78" s="42"/>
      <c r="D78" s="42"/>
      <c r="E78" s="32" t="s">
        <v>121</v>
      </c>
      <c r="F78" s="21"/>
      <c r="G78" s="23" t="s">
        <v>27</v>
      </c>
      <c r="H78" s="33">
        <v>0</v>
      </c>
      <c r="I78" s="34">
        <v>510291.22</v>
      </c>
      <c r="J78" s="33">
        <v>0</v>
      </c>
      <c r="K78" s="33">
        <v>0</v>
      </c>
      <c r="L78" s="33">
        <v>0</v>
      </c>
      <c r="M78" s="34">
        <f t="shared" si="6"/>
        <v>510291.22</v>
      </c>
      <c r="N78" s="56"/>
    </row>
    <row r="79" spans="1:14" x14ac:dyDescent="0.25">
      <c r="A79" s="55"/>
      <c r="B79" s="55"/>
      <c r="C79" s="42"/>
      <c r="D79" s="42"/>
      <c r="E79" s="32" t="s">
        <v>122</v>
      </c>
      <c r="F79" s="21"/>
      <c r="G79" s="23" t="s">
        <v>73</v>
      </c>
      <c r="H79" s="33">
        <v>0</v>
      </c>
      <c r="I79" s="34">
        <v>505185.66</v>
      </c>
      <c r="J79" s="33">
        <v>0</v>
      </c>
      <c r="K79" s="33">
        <v>0</v>
      </c>
      <c r="L79" s="33">
        <v>0</v>
      </c>
      <c r="M79" s="34">
        <f t="shared" si="6"/>
        <v>505185.66</v>
      </c>
    </row>
    <row r="80" spans="1:14" x14ac:dyDescent="0.25">
      <c r="A80" s="55"/>
      <c r="B80" s="55"/>
      <c r="C80" s="42"/>
      <c r="D80" s="42"/>
      <c r="E80" s="32" t="s">
        <v>123</v>
      </c>
      <c r="F80" s="21"/>
      <c r="G80" s="23" t="s">
        <v>117</v>
      </c>
      <c r="H80" s="33">
        <v>0</v>
      </c>
      <c r="I80" s="34">
        <v>47255.4</v>
      </c>
      <c r="J80" s="33">
        <v>0</v>
      </c>
      <c r="K80" s="33">
        <v>0</v>
      </c>
      <c r="L80" s="33">
        <v>0</v>
      </c>
      <c r="M80" s="34">
        <f t="shared" si="6"/>
        <v>47255.4</v>
      </c>
    </row>
    <row r="81" spans="1:14" x14ac:dyDescent="0.25">
      <c r="A81" s="55"/>
      <c r="B81" s="55"/>
      <c r="C81" s="42"/>
      <c r="D81" s="42"/>
      <c r="E81" s="32" t="s">
        <v>124</v>
      </c>
      <c r="F81" s="21"/>
      <c r="G81" s="23" t="s">
        <v>27</v>
      </c>
      <c r="H81" s="33">
        <v>0</v>
      </c>
      <c r="I81" s="34">
        <v>2366816.11</v>
      </c>
      <c r="J81" s="33">
        <v>0</v>
      </c>
      <c r="K81" s="33">
        <v>0</v>
      </c>
      <c r="L81" s="33">
        <v>0</v>
      </c>
      <c r="M81" s="34">
        <f t="shared" si="6"/>
        <v>2366816.11</v>
      </c>
      <c r="N81" s="56"/>
    </row>
    <row r="82" spans="1:14" x14ac:dyDescent="0.25">
      <c r="A82" s="55"/>
      <c r="B82" s="55"/>
      <c r="C82" s="42"/>
      <c r="D82" s="42"/>
      <c r="E82" s="32" t="s">
        <v>125</v>
      </c>
      <c r="F82" s="21"/>
      <c r="G82" s="23" t="s">
        <v>126</v>
      </c>
      <c r="H82" s="33">
        <v>0</v>
      </c>
      <c r="I82" s="34">
        <v>765157.51</v>
      </c>
      <c r="J82" s="33">
        <v>0</v>
      </c>
      <c r="K82" s="33">
        <v>0</v>
      </c>
      <c r="L82" s="33">
        <v>0</v>
      </c>
      <c r="M82" s="34">
        <f t="shared" si="6"/>
        <v>765157.51</v>
      </c>
      <c r="N82" s="56"/>
    </row>
    <row r="83" spans="1:14" x14ac:dyDescent="0.25">
      <c r="A83" s="55"/>
      <c r="B83" s="55"/>
      <c r="C83" s="42"/>
      <c r="D83" s="42"/>
      <c r="E83" s="32" t="s">
        <v>127</v>
      </c>
      <c r="F83" s="21"/>
      <c r="G83" s="23" t="s">
        <v>47</v>
      </c>
      <c r="H83" s="33">
        <v>0</v>
      </c>
      <c r="I83" s="34">
        <v>900646.74</v>
      </c>
      <c r="J83" s="33">
        <v>0</v>
      </c>
      <c r="K83" s="33">
        <v>0</v>
      </c>
      <c r="L83" s="33">
        <v>0</v>
      </c>
      <c r="M83" s="34">
        <f t="shared" si="6"/>
        <v>900646.74</v>
      </c>
    </row>
    <row r="84" spans="1:14" x14ac:dyDescent="0.25">
      <c r="A84" s="55"/>
      <c r="B84" s="55"/>
      <c r="C84" s="42"/>
      <c r="D84" s="42"/>
      <c r="E84" s="32" t="s">
        <v>128</v>
      </c>
      <c r="F84" s="21"/>
      <c r="G84" s="23" t="s">
        <v>129</v>
      </c>
      <c r="H84" s="33">
        <v>0</v>
      </c>
      <c r="I84" s="34">
        <v>1277598.17</v>
      </c>
      <c r="J84" s="33">
        <v>0</v>
      </c>
      <c r="K84" s="33">
        <v>0</v>
      </c>
      <c r="L84" s="33">
        <v>0</v>
      </c>
      <c r="M84" s="34">
        <f t="shared" si="6"/>
        <v>1277598.17</v>
      </c>
      <c r="N84" s="56"/>
    </row>
    <row r="85" spans="1:14" x14ac:dyDescent="0.25">
      <c r="A85" s="57"/>
      <c r="B85" s="57"/>
      <c r="C85" s="58"/>
      <c r="D85" s="58"/>
      <c r="E85" s="59" t="s">
        <v>130</v>
      </c>
      <c r="F85" s="60"/>
      <c r="G85" s="61" t="s">
        <v>131</v>
      </c>
      <c r="H85" s="62">
        <v>0</v>
      </c>
      <c r="I85" s="63">
        <v>149788.06</v>
      </c>
      <c r="J85" s="62">
        <v>0</v>
      </c>
      <c r="K85" s="62">
        <v>0</v>
      </c>
      <c r="L85" s="62">
        <v>0</v>
      </c>
      <c r="M85" s="63">
        <f t="shared" si="6"/>
        <v>149788.06</v>
      </c>
    </row>
    <row r="86" spans="1:14" x14ac:dyDescent="0.25">
      <c r="A86" s="55"/>
      <c r="B86" s="55"/>
      <c r="C86" s="42"/>
      <c r="D86" s="42"/>
      <c r="E86" s="32" t="s">
        <v>132</v>
      </c>
      <c r="F86" s="21"/>
      <c r="G86" s="23" t="s">
        <v>133</v>
      </c>
      <c r="H86" s="33">
        <v>0</v>
      </c>
      <c r="I86" s="34">
        <v>914025.17</v>
      </c>
      <c r="J86" s="33">
        <v>0</v>
      </c>
      <c r="K86" s="33">
        <v>0</v>
      </c>
      <c r="L86" s="33">
        <v>0</v>
      </c>
      <c r="M86" s="34">
        <f t="shared" si="6"/>
        <v>914025.17</v>
      </c>
      <c r="N86" s="56"/>
    </row>
    <row r="87" spans="1:14" x14ac:dyDescent="0.25">
      <c r="A87" s="55"/>
      <c r="B87" s="55"/>
      <c r="C87" s="42"/>
      <c r="D87" s="42"/>
      <c r="E87" s="32" t="s">
        <v>134</v>
      </c>
      <c r="F87" s="21"/>
      <c r="G87" s="23" t="s">
        <v>117</v>
      </c>
      <c r="H87" s="33">
        <v>0</v>
      </c>
      <c r="I87" s="34">
        <v>369154.49</v>
      </c>
      <c r="J87" s="33">
        <v>0</v>
      </c>
      <c r="K87" s="33">
        <v>0</v>
      </c>
      <c r="L87" s="33">
        <v>0</v>
      </c>
      <c r="M87" s="34">
        <f t="shared" si="6"/>
        <v>369154.49</v>
      </c>
    </row>
    <row r="88" spans="1:14" x14ac:dyDescent="0.25">
      <c r="A88" s="55"/>
      <c r="B88" s="55"/>
      <c r="C88" s="42"/>
      <c r="D88" s="42"/>
      <c r="E88" s="32" t="s">
        <v>135</v>
      </c>
      <c r="F88" s="21"/>
      <c r="G88" s="23" t="s">
        <v>29</v>
      </c>
      <c r="H88" s="33">
        <v>0</v>
      </c>
      <c r="I88" s="34">
        <v>635565.66</v>
      </c>
      <c r="J88" s="33">
        <v>0</v>
      </c>
      <c r="K88" s="33">
        <v>0</v>
      </c>
      <c r="L88" s="33">
        <v>0</v>
      </c>
      <c r="M88" s="34">
        <f t="shared" si="6"/>
        <v>635565.66</v>
      </c>
    </row>
    <row r="89" spans="1:14" x14ac:dyDescent="0.25">
      <c r="A89" s="55"/>
      <c r="B89" s="55"/>
      <c r="C89" s="42"/>
      <c r="D89" s="42"/>
      <c r="E89" s="32" t="s">
        <v>136</v>
      </c>
      <c r="F89" s="21"/>
      <c r="G89" s="23" t="s">
        <v>137</v>
      </c>
      <c r="H89" s="33">
        <v>0</v>
      </c>
      <c r="I89" s="34">
        <v>421182.05</v>
      </c>
      <c r="J89" s="33">
        <v>0</v>
      </c>
      <c r="K89" s="33">
        <v>0</v>
      </c>
      <c r="L89" s="33">
        <v>0</v>
      </c>
      <c r="M89" s="34">
        <f t="shared" si="6"/>
        <v>421182.05</v>
      </c>
      <c r="N89" s="56"/>
    </row>
    <row r="90" spans="1:14" x14ac:dyDescent="0.25">
      <c r="A90" s="55"/>
      <c r="B90" s="55"/>
      <c r="C90" s="42"/>
      <c r="D90" s="42"/>
      <c r="E90" s="32" t="s">
        <v>138</v>
      </c>
      <c r="F90" s="21"/>
      <c r="G90" s="23" t="s">
        <v>47</v>
      </c>
      <c r="H90" s="33">
        <v>0</v>
      </c>
      <c r="I90" s="34">
        <v>54115.97</v>
      </c>
      <c r="J90" s="33">
        <v>0</v>
      </c>
      <c r="K90" s="33">
        <v>0</v>
      </c>
      <c r="L90" s="33">
        <v>0</v>
      </c>
      <c r="M90" s="34">
        <f t="shared" si="6"/>
        <v>54115.97</v>
      </c>
    </row>
    <row r="91" spans="1:14" x14ac:dyDescent="0.25">
      <c r="A91" s="55"/>
      <c r="B91" s="55"/>
      <c r="C91" s="42"/>
      <c r="D91" s="42"/>
      <c r="E91" s="32" t="s">
        <v>139</v>
      </c>
      <c r="F91" s="21"/>
      <c r="G91" s="23" t="s">
        <v>140</v>
      </c>
      <c r="H91" s="33">
        <v>0</v>
      </c>
      <c r="I91" s="34">
        <v>2281671.13</v>
      </c>
      <c r="J91" s="33">
        <v>0</v>
      </c>
      <c r="K91" s="33">
        <v>0</v>
      </c>
      <c r="L91" s="33">
        <v>0</v>
      </c>
      <c r="M91" s="34">
        <f t="shared" si="6"/>
        <v>2281671.13</v>
      </c>
    </row>
    <row r="92" spans="1:14" x14ac:dyDescent="0.25">
      <c r="A92" s="55"/>
      <c r="B92" s="55"/>
      <c r="C92" s="42"/>
      <c r="D92" s="42"/>
      <c r="E92" s="32" t="s">
        <v>141</v>
      </c>
      <c r="F92" s="21"/>
      <c r="G92" s="23" t="s">
        <v>61</v>
      </c>
      <c r="H92" s="33">
        <v>0</v>
      </c>
      <c r="I92" s="34">
        <v>651408.97</v>
      </c>
      <c r="J92" s="33">
        <v>0</v>
      </c>
      <c r="K92" s="33">
        <v>0</v>
      </c>
      <c r="L92" s="33">
        <v>0</v>
      </c>
      <c r="M92" s="34">
        <f t="shared" si="6"/>
        <v>651408.97</v>
      </c>
      <c r="N92" s="56"/>
    </row>
    <row r="93" spans="1:14" x14ac:dyDescent="0.25">
      <c r="A93" s="55"/>
      <c r="B93" s="55"/>
      <c r="C93" s="42"/>
      <c r="D93" s="42"/>
      <c r="E93" s="32" t="s">
        <v>142</v>
      </c>
      <c r="F93" s="21"/>
      <c r="G93" s="23" t="s">
        <v>143</v>
      </c>
      <c r="H93" s="33">
        <v>0</v>
      </c>
      <c r="I93" s="34">
        <v>1017458.75</v>
      </c>
      <c r="J93" s="33">
        <v>0</v>
      </c>
      <c r="K93" s="33">
        <v>0</v>
      </c>
      <c r="L93" s="33">
        <v>0</v>
      </c>
      <c r="M93" s="34">
        <f t="shared" si="6"/>
        <v>1017458.75</v>
      </c>
      <c r="N93" s="56"/>
    </row>
    <row r="94" spans="1:14" x14ac:dyDescent="0.25">
      <c r="A94" s="55"/>
      <c r="B94" s="55"/>
      <c r="C94" s="42"/>
      <c r="D94" s="42"/>
      <c r="E94" s="32" t="s">
        <v>144</v>
      </c>
      <c r="F94" s="21"/>
      <c r="G94" s="23" t="s">
        <v>145</v>
      </c>
      <c r="H94" s="33">
        <v>0</v>
      </c>
      <c r="I94" s="34">
        <v>506132.94</v>
      </c>
      <c r="J94" s="33">
        <v>0</v>
      </c>
      <c r="K94" s="33">
        <v>0</v>
      </c>
      <c r="L94" s="33">
        <v>0</v>
      </c>
      <c r="M94" s="34">
        <f t="shared" si="6"/>
        <v>506132.94</v>
      </c>
      <c r="N94" s="56"/>
    </row>
    <row r="95" spans="1:14" x14ac:dyDescent="0.25">
      <c r="A95" s="55"/>
      <c r="B95" s="55"/>
      <c r="C95" s="42"/>
      <c r="D95" s="42"/>
      <c r="E95" s="32" t="s">
        <v>146</v>
      </c>
      <c r="F95" s="21"/>
      <c r="G95" s="23" t="s">
        <v>147</v>
      </c>
      <c r="H95" s="33">
        <v>0</v>
      </c>
      <c r="I95" s="34">
        <v>272755.08</v>
      </c>
      <c r="J95" s="33">
        <v>0</v>
      </c>
      <c r="K95" s="33">
        <v>0</v>
      </c>
      <c r="L95" s="33">
        <v>0</v>
      </c>
      <c r="M95" s="34">
        <f t="shared" si="6"/>
        <v>272755.08</v>
      </c>
    </row>
    <row r="96" spans="1:14" x14ac:dyDescent="0.25">
      <c r="A96" s="55"/>
      <c r="B96" s="55"/>
      <c r="C96" s="42"/>
      <c r="D96" s="42"/>
      <c r="E96" s="32" t="s">
        <v>148</v>
      </c>
      <c r="F96" s="21"/>
      <c r="G96" s="23" t="s">
        <v>98</v>
      </c>
      <c r="H96" s="33">
        <v>0</v>
      </c>
      <c r="I96" s="34">
        <v>575608.54</v>
      </c>
      <c r="J96" s="33">
        <v>0</v>
      </c>
      <c r="K96" s="33">
        <v>0</v>
      </c>
      <c r="L96" s="33">
        <v>0</v>
      </c>
      <c r="M96" s="34">
        <f t="shared" si="6"/>
        <v>575608.54</v>
      </c>
    </row>
    <row r="97" spans="1:14" ht="12.75" customHeight="1" x14ac:dyDescent="0.25">
      <c r="A97" s="55"/>
      <c r="B97" s="55"/>
      <c r="C97" s="42"/>
      <c r="D97" s="42"/>
      <c r="E97" s="32" t="s">
        <v>149</v>
      </c>
      <c r="F97" s="21"/>
      <c r="G97" s="23" t="s">
        <v>150</v>
      </c>
      <c r="H97" s="33">
        <v>0</v>
      </c>
      <c r="I97" s="34">
        <v>506821.76</v>
      </c>
      <c r="J97" s="33">
        <v>0</v>
      </c>
      <c r="K97" s="33">
        <v>0</v>
      </c>
      <c r="L97" s="33">
        <v>0</v>
      </c>
      <c r="M97" s="34">
        <f t="shared" si="6"/>
        <v>506821.76</v>
      </c>
    </row>
    <row r="98" spans="1:14" x14ac:dyDescent="0.25">
      <c r="A98" s="55"/>
      <c r="B98" s="55"/>
      <c r="C98" s="42"/>
      <c r="D98" s="42"/>
      <c r="E98" s="32" t="s">
        <v>151</v>
      </c>
      <c r="F98" s="21"/>
      <c r="G98" s="23" t="s">
        <v>59</v>
      </c>
      <c r="H98" s="33">
        <v>0</v>
      </c>
      <c r="I98" s="34">
        <v>202479.01</v>
      </c>
      <c r="J98" s="33">
        <v>0</v>
      </c>
      <c r="K98" s="33">
        <v>0</v>
      </c>
      <c r="L98" s="33">
        <v>0</v>
      </c>
      <c r="M98" s="34">
        <f t="shared" si="6"/>
        <v>202479.01</v>
      </c>
    </row>
    <row r="99" spans="1:14" x14ac:dyDescent="0.25">
      <c r="A99" s="55"/>
      <c r="B99" s="55"/>
      <c r="C99" s="42"/>
      <c r="D99" s="42"/>
      <c r="E99" s="32" t="s">
        <v>152</v>
      </c>
      <c r="F99" s="21"/>
      <c r="G99" s="23" t="s">
        <v>153</v>
      </c>
      <c r="H99" s="33">
        <v>0</v>
      </c>
      <c r="I99" s="34">
        <v>298189.01</v>
      </c>
      <c r="J99" s="33">
        <v>0</v>
      </c>
      <c r="K99" s="33">
        <v>0</v>
      </c>
      <c r="L99" s="33">
        <v>0</v>
      </c>
      <c r="M99" s="34">
        <f t="shared" si="6"/>
        <v>298189.01</v>
      </c>
      <c r="N99" s="56"/>
    </row>
    <row r="100" spans="1:14" x14ac:dyDescent="0.25">
      <c r="A100" s="55"/>
      <c r="B100" s="55"/>
      <c r="C100" s="42"/>
      <c r="D100" s="42"/>
      <c r="E100" s="32" t="s">
        <v>154</v>
      </c>
      <c r="F100" s="21"/>
      <c r="G100" s="23" t="s">
        <v>98</v>
      </c>
      <c r="H100" s="33">
        <v>0</v>
      </c>
      <c r="I100" s="34">
        <v>316698.09999999998</v>
      </c>
      <c r="J100" s="33">
        <v>0</v>
      </c>
      <c r="K100" s="33">
        <v>0</v>
      </c>
      <c r="L100" s="33">
        <v>0</v>
      </c>
      <c r="M100" s="34">
        <f t="shared" si="6"/>
        <v>316698.09999999998</v>
      </c>
      <c r="N100" s="56"/>
    </row>
    <row r="101" spans="1:14" x14ac:dyDescent="0.25">
      <c r="A101" s="55"/>
      <c r="B101" s="55"/>
      <c r="C101" s="42"/>
      <c r="D101" s="42"/>
      <c r="E101" s="32" t="s">
        <v>155</v>
      </c>
      <c r="F101" s="21"/>
      <c r="G101" s="23" t="s">
        <v>96</v>
      </c>
      <c r="H101" s="33">
        <v>0</v>
      </c>
      <c r="I101" s="34">
        <v>2230331.52</v>
      </c>
      <c r="J101" s="33">
        <v>0</v>
      </c>
      <c r="K101" s="33">
        <v>0</v>
      </c>
      <c r="L101" s="33">
        <v>0</v>
      </c>
      <c r="M101" s="34">
        <f t="shared" si="6"/>
        <v>2230331.52</v>
      </c>
    </row>
    <row r="102" spans="1:14" x14ac:dyDescent="0.25">
      <c r="A102" s="55"/>
      <c r="B102" s="55"/>
      <c r="C102" s="42"/>
      <c r="D102" s="42"/>
      <c r="E102" s="32" t="s">
        <v>156</v>
      </c>
      <c r="F102" s="21"/>
      <c r="G102" s="23" t="s">
        <v>27</v>
      </c>
      <c r="H102" s="33">
        <v>0</v>
      </c>
      <c r="I102" s="34">
        <v>294989.68</v>
      </c>
      <c r="J102" s="33">
        <v>0</v>
      </c>
      <c r="K102" s="33">
        <v>0</v>
      </c>
      <c r="L102" s="33">
        <v>0</v>
      </c>
      <c r="M102" s="34">
        <f t="shared" si="6"/>
        <v>294989.68</v>
      </c>
    </row>
    <row r="103" spans="1:14" x14ac:dyDescent="0.25">
      <c r="A103" s="55"/>
      <c r="B103" s="55"/>
      <c r="C103" s="42"/>
      <c r="D103" s="42"/>
      <c r="E103" s="32" t="s">
        <v>157</v>
      </c>
      <c r="F103" s="21"/>
      <c r="G103" s="23" t="s">
        <v>133</v>
      </c>
      <c r="H103" s="33">
        <v>0</v>
      </c>
      <c r="I103" s="34">
        <v>1023611.1000000001</v>
      </c>
      <c r="J103" s="33">
        <v>0</v>
      </c>
      <c r="K103" s="33">
        <v>0</v>
      </c>
      <c r="L103" s="33">
        <v>0</v>
      </c>
      <c r="M103" s="34">
        <f t="shared" si="6"/>
        <v>1023611.1000000001</v>
      </c>
      <c r="N103" s="56"/>
    </row>
    <row r="104" spans="1:14" x14ac:dyDescent="0.25">
      <c r="A104" s="55"/>
      <c r="B104" s="55"/>
      <c r="C104" s="42"/>
      <c r="D104" s="42"/>
      <c r="E104" s="32" t="s">
        <v>158</v>
      </c>
      <c r="F104" s="21"/>
      <c r="G104" s="23" t="s">
        <v>131</v>
      </c>
      <c r="H104" s="33">
        <v>0</v>
      </c>
      <c r="I104" s="34">
        <v>510969.61</v>
      </c>
      <c r="J104" s="33">
        <v>0</v>
      </c>
      <c r="K104" s="33">
        <v>0</v>
      </c>
      <c r="L104" s="33">
        <v>0</v>
      </c>
      <c r="M104" s="34">
        <f t="shared" si="6"/>
        <v>510969.61</v>
      </c>
      <c r="N104" s="56"/>
    </row>
    <row r="105" spans="1:14" x14ac:dyDescent="0.25">
      <c r="A105" s="55"/>
      <c r="B105" s="55"/>
      <c r="C105" s="42"/>
      <c r="D105" s="42"/>
      <c r="E105" s="32" t="s">
        <v>159</v>
      </c>
      <c r="F105" s="21"/>
      <c r="G105" s="23" t="s">
        <v>51</v>
      </c>
      <c r="H105" s="33">
        <v>0</v>
      </c>
      <c r="I105" s="34">
        <v>701190.84</v>
      </c>
      <c r="J105" s="33">
        <v>0</v>
      </c>
      <c r="K105" s="33">
        <v>0</v>
      </c>
      <c r="L105" s="33">
        <v>0</v>
      </c>
      <c r="M105" s="34">
        <f t="shared" si="6"/>
        <v>701190.84</v>
      </c>
    </row>
    <row r="106" spans="1:14" x14ac:dyDescent="0.25">
      <c r="A106" s="55"/>
      <c r="B106" s="55"/>
      <c r="C106" s="42"/>
      <c r="D106" s="42"/>
      <c r="E106" s="32" t="s">
        <v>160</v>
      </c>
      <c r="F106" s="21"/>
      <c r="G106" s="23" t="s">
        <v>161</v>
      </c>
      <c r="H106" s="33">
        <v>0</v>
      </c>
      <c r="I106" s="34">
        <v>451296.83</v>
      </c>
      <c r="J106" s="33">
        <v>0</v>
      </c>
      <c r="K106" s="33">
        <v>0</v>
      </c>
      <c r="L106" s="33">
        <v>0</v>
      </c>
      <c r="M106" s="34">
        <f t="shared" si="6"/>
        <v>451296.83</v>
      </c>
    </row>
    <row r="107" spans="1:14" x14ac:dyDescent="0.25">
      <c r="A107" s="55"/>
      <c r="B107" s="55"/>
      <c r="C107" s="42"/>
      <c r="D107" s="42"/>
      <c r="E107" s="32" t="s">
        <v>162</v>
      </c>
      <c r="F107" s="21"/>
      <c r="G107" s="23" t="s">
        <v>47</v>
      </c>
      <c r="H107" s="33">
        <v>0</v>
      </c>
      <c r="I107" s="34">
        <v>860790</v>
      </c>
      <c r="J107" s="33">
        <v>0</v>
      </c>
      <c r="K107" s="33">
        <v>0</v>
      </c>
      <c r="L107" s="33">
        <v>0</v>
      </c>
      <c r="M107" s="34">
        <f t="shared" si="6"/>
        <v>860790</v>
      </c>
    </row>
    <row r="108" spans="1:14" x14ac:dyDescent="0.25">
      <c r="A108" s="55"/>
      <c r="B108" s="55"/>
      <c r="C108" s="42"/>
      <c r="D108" s="42"/>
      <c r="E108" s="32" t="s">
        <v>163</v>
      </c>
      <c r="F108" s="21"/>
      <c r="G108" s="23" t="s">
        <v>164</v>
      </c>
      <c r="H108" s="33">
        <v>0</v>
      </c>
      <c r="I108" s="34">
        <v>358106.53</v>
      </c>
      <c r="J108" s="33">
        <v>0</v>
      </c>
      <c r="K108" s="33">
        <v>0</v>
      </c>
      <c r="L108" s="33">
        <v>0</v>
      </c>
      <c r="M108" s="34">
        <f t="shared" si="6"/>
        <v>358106.53</v>
      </c>
    </row>
    <row r="109" spans="1:14" x14ac:dyDescent="0.25">
      <c r="A109" s="55"/>
      <c r="B109" s="55"/>
      <c r="C109" s="42"/>
      <c r="D109" s="42"/>
      <c r="E109" s="32" t="s">
        <v>165</v>
      </c>
      <c r="F109" s="21"/>
      <c r="G109" s="23" t="s">
        <v>166</v>
      </c>
      <c r="H109" s="33">
        <v>0</v>
      </c>
      <c r="I109" s="34">
        <v>871312.13</v>
      </c>
      <c r="J109" s="33">
        <v>0</v>
      </c>
      <c r="K109" s="33">
        <v>0</v>
      </c>
      <c r="L109" s="33">
        <v>0</v>
      </c>
      <c r="M109" s="34">
        <f t="shared" si="6"/>
        <v>871312.13</v>
      </c>
    </row>
    <row r="110" spans="1:14" x14ac:dyDescent="0.25">
      <c r="A110" s="55"/>
      <c r="B110" s="55"/>
      <c r="C110" s="42"/>
      <c r="D110" s="42"/>
      <c r="E110" s="32" t="s">
        <v>167</v>
      </c>
      <c r="F110" s="21"/>
      <c r="G110" s="23" t="s">
        <v>27</v>
      </c>
      <c r="H110" s="33">
        <v>0</v>
      </c>
      <c r="I110" s="34">
        <v>594794.23</v>
      </c>
      <c r="J110" s="33">
        <v>0</v>
      </c>
      <c r="K110" s="33">
        <v>0</v>
      </c>
      <c r="L110" s="33">
        <v>0</v>
      </c>
      <c r="M110" s="34">
        <f t="shared" si="6"/>
        <v>594794.23</v>
      </c>
    </row>
    <row r="111" spans="1:14" x14ac:dyDescent="0.25">
      <c r="A111" s="55"/>
      <c r="B111" s="55"/>
      <c r="C111" s="42"/>
      <c r="D111" s="42"/>
      <c r="E111" s="32" t="s">
        <v>168</v>
      </c>
      <c r="F111" s="21"/>
      <c r="G111" s="23" t="s">
        <v>131</v>
      </c>
      <c r="H111" s="33">
        <v>0</v>
      </c>
      <c r="I111" s="34">
        <v>299027.84000000003</v>
      </c>
      <c r="J111" s="33">
        <v>0</v>
      </c>
      <c r="K111" s="33">
        <v>0</v>
      </c>
      <c r="L111" s="33">
        <v>0</v>
      </c>
      <c r="M111" s="34">
        <f t="shared" si="6"/>
        <v>299027.84000000003</v>
      </c>
    </row>
    <row r="112" spans="1:14" x14ac:dyDescent="0.25">
      <c r="A112" s="55"/>
      <c r="B112" s="55"/>
      <c r="C112" s="42"/>
      <c r="D112" s="42"/>
      <c r="E112" s="32" t="s">
        <v>169</v>
      </c>
      <c r="F112" s="21"/>
      <c r="G112" s="23" t="s">
        <v>27</v>
      </c>
      <c r="H112" s="33">
        <v>0</v>
      </c>
      <c r="I112" s="34">
        <v>214900.94</v>
      </c>
      <c r="J112" s="33">
        <v>0</v>
      </c>
      <c r="K112" s="33">
        <v>0</v>
      </c>
      <c r="L112" s="33">
        <v>0</v>
      </c>
      <c r="M112" s="34">
        <f t="shared" si="6"/>
        <v>214900.94</v>
      </c>
    </row>
    <row r="113" spans="1:14" x14ac:dyDescent="0.25">
      <c r="A113" s="55"/>
      <c r="B113" s="55"/>
      <c r="C113" s="42"/>
      <c r="D113" s="42"/>
      <c r="E113" s="32" t="s">
        <v>170</v>
      </c>
      <c r="F113" s="21"/>
      <c r="G113" s="23" t="s">
        <v>171</v>
      </c>
      <c r="H113" s="33">
        <v>0</v>
      </c>
      <c r="I113" s="34">
        <v>977889.31</v>
      </c>
      <c r="J113" s="33">
        <v>0</v>
      </c>
      <c r="K113" s="33">
        <v>0</v>
      </c>
      <c r="L113" s="33">
        <v>0</v>
      </c>
      <c r="M113" s="34">
        <f t="shared" si="6"/>
        <v>977889.31</v>
      </c>
    </row>
    <row r="114" spans="1:14" x14ac:dyDescent="0.25">
      <c r="A114" s="55"/>
      <c r="B114" s="55"/>
      <c r="C114" s="42"/>
      <c r="D114" s="42"/>
      <c r="E114" s="32" t="s">
        <v>172</v>
      </c>
      <c r="F114" s="21"/>
      <c r="G114" s="23" t="s">
        <v>173</v>
      </c>
      <c r="H114" s="33">
        <v>0</v>
      </c>
      <c r="I114" s="34">
        <v>743779.47</v>
      </c>
      <c r="J114" s="33">
        <v>0</v>
      </c>
      <c r="K114" s="33">
        <v>0</v>
      </c>
      <c r="L114" s="33">
        <v>0</v>
      </c>
      <c r="M114" s="34">
        <f t="shared" si="6"/>
        <v>743779.47</v>
      </c>
    </row>
    <row r="115" spans="1:14" x14ac:dyDescent="0.25">
      <c r="A115" s="55"/>
      <c r="B115" s="55"/>
      <c r="C115" s="42"/>
      <c r="D115" s="42"/>
      <c r="E115" s="32" t="s">
        <v>174</v>
      </c>
      <c r="F115" s="21"/>
      <c r="G115" s="23" t="s">
        <v>90</v>
      </c>
      <c r="H115" s="33">
        <v>0</v>
      </c>
      <c r="I115" s="34">
        <v>890411.54</v>
      </c>
      <c r="J115" s="33">
        <v>0</v>
      </c>
      <c r="K115" s="33">
        <v>0</v>
      </c>
      <c r="L115" s="33">
        <v>0</v>
      </c>
      <c r="M115" s="34">
        <f t="shared" si="6"/>
        <v>890411.54</v>
      </c>
      <c r="N115" s="56"/>
    </row>
    <row r="116" spans="1:14" x14ac:dyDescent="0.25">
      <c r="A116" s="55"/>
      <c r="B116" s="55"/>
      <c r="C116" s="42"/>
      <c r="D116" s="42"/>
      <c r="E116" s="32" t="s">
        <v>175</v>
      </c>
      <c r="F116" s="21"/>
      <c r="G116" s="23" t="s">
        <v>96</v>
      </c>
      <c r="H116" s="33">
        <v>0</v>
      </c>
      <c r="I116" s="34">
        <v>420971.05</v>
      </c>
      <c r="J116" s="33">
        <v>0</v>
      </c>
      <c r="K116" s="33">
        <v>0</v>
      </c>
      <c r="L116" s="33">
        <v>0</v>
      </c>
      <c r="M116" s="34">
        <f t="shared" si="6"/>
        <v>420971.05</v>
      </c>
    </row>
    <row r="117" spans="1:14" x14ac:dyDescent="0.25">
      <c r="A117" s="55"/>
      <c r="B117" s="55"/>
      <c r="C117" s="42"/>
      <c r="D117" s="42"/>
      <c r="E117" s="32" t="s">
        <v>176</v>
      </c>
      <c r="F117" s="21"/>
      <c r="G117" s="23" t="s">
        <v>115</v>
      </c>
      <c r="H117" s="33">
        <v>0</v>
      </c>
      <c r="I117" s="34">
        <v>740175.5</v>
      </c>
      <c r="J117" s="33">
        <v>0</v>
      </c>
      <c r="K117" s="33">
        <v>0</v>
      </c>
      <c r="L117" s="33">
        <v>0</v>
      </c>
      <c r="M117" s="34">
        <f t="shared" si="6"/>
        <v>740175.5</v>
      </c>
    </row>
    <row r="118" spans="1:14" x14ac:dyDescent="0.25">
      <c r="A118" s="55"/>
      <c r="B118" s="55"/>
      <c r="C118" s="42"/>
      <c r="D118" s="42"/>
      <c r="E118" s="32" t="s">
        <v>177</v>
      </c>
      <c r="F118" s="21"/>
      <c r="G118" s="23" t="s">
        <v>178</v>
      </c>
      <c r="H118" s="33">
        <v>0</v>
      </c>
      <c r="I118" s="34">
        <v>727147.86</v>
      </c>
      <c r="J118" s="33">
        <v>0</v>
      </c>
      <c r="K118" s="33">
        <v>0</v>
      </c>
      <c r="L118" s="33">
        <v>0</v>
      </c>
      <c r="M118" s="34">
        <f t="shared" si="6"/>
        <v>727147.86</v>
      </c>
      <c r="N118" s="56"/>
    </row>
    <row r="119" spans="1:14" x14ac:dyDescent="0.25">
      <c r="A119" s="55"/>
      <c r="B119" s="55"/>
      <c r="C119" s="42"/>
      <c r="D119" s="42"/>
      <c r="E119" s="32" t="s">
        <v>179</v>
      </c>
      <c r="F119" s="21"/>
      <c r="G119" s="23" t="s">
        <v>51</v>
      </c>
      <c r="H119" s="33">
        <v>0</v>
      </c>
      <c r="I119" s="34">
        <v>333414.65000000002</v>
      </c>
      <c r="J119" s="33">
        <v>0</v>
      </c>
      <c r="K119" s="33">
        <v>0</v>
      </c>
      <c r="L119" s="33">
        <v>0</v>
      </c>
      <c r="M119" s="34">
        <f t="shared" si="6"/>
        <v>333414.65000000002</v>
      </c>
    </row>
    <row r="120" spans="1:14" x14ac:dyDescent="0.25">
      <c r="A120" s="55"/>
      <c r="B120" s="55"/>
      <c r="C120" s="42"/>
      <c r="D120" s="42"/>
      <c r="E120" s="32" t="s">
        <v>180</v>
      </c>
      <c r="F120" s="21"/>
      <c r="G120" s="23" t="s">
        <v>96</v>
      </c>
      <c r="H120" s="33">
        <v>0</v>
      </c>
      <c r="I120" s="34">
        <v>1289705.79</v>
      </c>
      <c r="J120" s="33">
        <v>0</v>
      </c>
      <c r="K120" s="33">
        <v>0</v>
      </c>
      <c r="L120" s="33">
        <v>0</v>
      </c>
      <c r="M120" s="34">
        <f t="shared" si="6"/>
        <v>1289705.79</v>
      </c>
      <c r="N120" s="56"/>
    </row>
    <row r="121" spans="1:14" x14ac:dyDescent="0.25">
      <c r="A121" s="55"/>
      <c r="B121" s="55"/>
      <c r="C121" s="42"/>
      <c r="D121" s="42"/>
      <c r="E121" s="32" t="s">
        <v>181</v>
      </c>
      <c r="F121" s="21"/>
      <c r="G121" s="23" t="s">
        <v>107</v>
      </c>
      <c r="H121" s="33">
        <v>0</v>
      </c>
      <c r="I121" s="34">
        <v>172296.39</v>
      </c>
      <c r="J121" s="33">
        <v>0</v>
      </c>
      <c r="K121" s="33">
        <v>0</v>
      </c>
      <c r="L121" s="33">
        <v>0</v>
      </c>
      <c r="M121" s="34">
        <f t="shared" si="6"/>
        <v>172296.39</v>
      </c>
    </row>
    <row r="122" spans="1:14" x14ac:dyDescent="0.25">
      <c r="A122" s="55"/>
      <c r="B122" s="55"/>
      <c r="C122" s="42"/>
      <c r="D122" s="42"/>
      <c r="E122" s="32" t="s">
        <v>182</v>
      </c>
      <c r="F122" s="21"/>
      <c r="G122" s="23" t="s">
        <v>29</v>
      </c>
      <c r="H122" s="33">
        <v>0</v>
      </c>
      <c r="I122" s="34">
        <v>1069612.42</v>
      </c>
      <c r="J122" s="33">
        <v>0</v>
      </c>
      <c r="K122" s="33">
        <v>0</v>
      </c>
      <c r="L122" s="33">
        <v>0</v>
      </c>
      <c r="M122" s="34">
        <f t="shared" si="6"/>
        <v>1069612.42</v>
      </c>
      <c r="N122" s="56"/>
    </row>
    <row r="123" spans="1:14" x14ac:dyDescent="0.25">
      <c r="A123" s="55"/>
      <c r="B123" s="55"/>
      <c r="C123" s="42"/>
      <c r="D123" s="42"/>
      <c r="E123" s="32" t="s">
        <v>183</v>
      </c>
      <c r="F123" s="21"/>
      <c r="G123" s="23" t="s">
        <v>47</v>
      </c>
      <c r="H123" s="33">
        <v>0</v>
      </c>
      <c r="I123" s="34">
        <v>649313.98</v>
      </c>
      <c r="J123" s="33">
        <v>0</v>
      </c>
      <c r="K123" s="33">
        <v>0</v>
      </c>
      <c r="L123" s="33">
        <v>0</v>
      </c>
      <c r="M123" s="34">
        <f t="shared" si="6"/>
        <v>649313.98</v>
      </c>
    </row>
    <row r="124" spans="1:14" x14ac:dyDescent="0.25">
      <c r="A124" s="55"/>
      <c r="B124" s="55"/>
      <c r="C124" s="42"/>
      <c r="D124" s="42"/>
      <c r="E124" s="32" t="s">
        <v>184</v>
      </c>
      <c r="F124" s="21"/>
      <c r="G124" s="23" t="s">
        <v>27</v>
      </c>
      <c r="H124" s="33">
        <v>0</v>
      </c>
      <c r="I124" s="34">
        <v>587891.68000000005</v>
      </c>
      <c r="J124" s="33">
        <v>0</v>
      </c>
      <c r="K124" s="33">
        <v>0</v>
      </c>
      <c r="L124" s="33">
        <v>0</v>
      </c>
      <c r="M124" s="34">
        <f t="shared" ref="M124:M148" si="7">SUM(H124:L124)</f>
        <v>587891.68000000005</v>
      </c>
    </row>
    <row r="125" spans="1:14" x14ac:dyDescent="0.25">
      <c r="A125" s="55"/>
      <c r="B125" s="55"/>
      <c r="C125" s="42"/>
      <c r="D125" s="42"/>
      <c r="E125" s="32" t="s">
        <v>185</v>
      </c>
      <c r="F125" s="21"/>
      <c r="G125" s="23" t="s">
        <v>186</v>
      </c>
      <c r="H125" s="33">
        <v>0</v>
      </c>
      <c r="I125" s="34">
        <v>478948.95</v>
      </c>
      <c r="J125" s="33">
        <v>0</v>
      </c>
      <c r="K125" s="33">
        <v>0</v>
      </c>
      <c r="L125" s="33">
        <v>0</v>
      </c>
      <c r="M125" s="34">
        <f t="shared" si="7"/>
        <v>478948.95</v>
      </c>
    </row>
    <row r="126" spans="1:14" x14ac:dyDescent="0.25">
      <c r="A126" s="55"/>
      <c r="B126" s="55"/>
      <c r="C126" s="42"/>
      <c r="D126" s="42"/>
      <c r="E126" s="32" t="s">
        <v>187</v>
      </c>
      <c r="F126" s="21"/>
      <c r="G126" s="23" t="s">
        <v>40</v>
      </c>
      <c r="H126" s="33">
        <v>0</v>
      </c>
      <c r="I126" s="34">
        <v>121451.52</v>
      </c>
      <c r="J126" s="33">
        <v>0</v>
      </c>
      <c r="K126" s="33">
        <v>0</v>
      </c>
      <c r="L126" s="33">
        <v>0</v>
      </c>
      <c r="M126" s="34">
        <f t="shared" si="7"/>
        <v>121451.52</v>
      </c>
    </row>
    <row r="127" spans="1:14" ht="12.75" customHeight="1" x14ac:dyDescent="0.25">
      <c r="A127" s="55"/>
      <c r="B127" s="55"/>
      <c r="C127" s="42"/>
      <c r="D127" s="42"/>
      <c r="E127" s="32" t="s">
        <v>188</v>
      </c>
      <c r="F127" s="21"/>
      <c r="G127" s="23" t="s">
        <v>59</v>
      </c>
      <c r="H127" s="33">
        <v>0</v>
      </c>
      <c r="I127" s="34">
        <v>2102028.1</v>
      </c>
      <c r="J127" s="33">
        <v>0</v>
      </c>
      <c r="K127" s="33">
        <v>0</v>
      </c>
      <c r="L127" s="33">
        <v>0</v>
      </c>
      <c r="M127" s="34">
        <f t="shared" si="7"/>
        <v>2102028.1</v>
      </c>
    </row>
    <row r="128" spans="1:14" x14ac:dyDescent="0.25">
      <c r="A128" s="55"/>
      <c r="B128" s="55"/>
      <c r="C128" s="42"/>
      <c r="D128" s="42"/>
      <c r="E128" s="32" t="s">
        <v>189</v>
      </c>
      <c r="F128" s="21"/>
      <c r="G128" s="23" t="s">
        <v>147</v>
      </c>
      <c r="H128" s="33">
        <v>0</v>
      </c>
      <c r="I128" s="34">
        <v>684503.86</v>
      </c>
      <c r="J128" s="33">
        <v>0</v>
      </c>
      <c r="K128" s="33">
        <v>0</v>
      </c>
      <c r="L128" s="33">
        <v>0</v>
      </c>
      <c r="M128" s="34">
        <f t="shared" si="7"/>
        <v>684503.86</v>
      </c>
    </row>
    <row r="129" spans="1:14" x14ac:dyDescent="0.25">
      <c r="A129" s="55"/>
      <c r="B129" s="55"/>
      <c r="C129" s="42"/>
      <c r="D129" s="42"/>
      <c r="E129" s="32" t="s">
        <v>190</v>
      </c>
      <c r="F129" s="21"/>
      <c r="G129" s="23" t="s">
        <v>191</v>
      </c>
      <c r="H129" s="33">
        <v>0</v>
      </c>
      <c r="I129" s="34">
        <v>1800874.08</v>
      </c>
      <c r="J129" s="33">
        <v>0</v>
      </c>
      <c r="K129" s="33">
        <v>0</v>
      </c>
      <c r="L129" s="33">
        <v>0</v>
      </c>
      <c r="M129" s="34">
        <f t="shared" si="7"/>
        <v>1800874.08</v>
      </c>
    </row>
    <row r="130" spans="1:14" x14ac:dyDescent="0.25">
      <c r="A130" s="55"/>
      <c r="B130" s="55"/>
      <c r="C130" s="42"/>
      <c r="D130" s="42"/>
      <c r="E130" s="32" t="s">
        <v>192</v>
      </c>
      <c r="F130" s="21"/>
      <c r="G130" s="23" t="s">
        <v>117</v>
      </c>
      <c r="H130" s="33">
        <v>0</v>
      </c>
      <c r="I130" s="34">
        <v>224866.41</v>
      </c>
      <c r="J130" s="33">
        <v>0</v>
      </c>
      <c r="K130" s="33">
        <v>0</v>
      </c>
      <c r="L130" s="33">
        <v>0</v>
      </c>
      <c r="M130" s="34">
        <f t="shared" si="7"/>
        <v>224866.41</v>
      </c>
    </row>
    <row r="131" spans="1:14" x14ac:dyDescent="0.25">
      <c r="A131" s="55"/>
      <c r="B131" s="55"/>
      <c r="C131" s="42"/>
      <c r="D131" s="42"/>
      <c r="E131" s="32" t="s">
        <v>193</v>
      </c>
      <c r="F131" s="21"/>
      <c r="G131" s="23" t="s">
        <v>194</v>
      </c>
      <c r="H131" s="33">
        <v>0</v>
      </c>
      <c r="I131" s="34">
        <v>422059.59</v>
      </c>
      <c r="J131" s="33">
        <v>0</v>
      </c>
      <c r="K131" s="33">
        <v>0</v>
      </c>
      <c r="L131" s="33">
        <v>0</v>
      </c>
      <c r="M131" s="34">
        <f t="shared" si="7"/>
        <v>422059.59</v>
      </c>
    </row>
    <row r="132" spans="1:14" x14ac:dyDescent="0.25">
      <c r="A132" s="55"/>
      <c r="B132" s="55"/>
      <c r="C132" s="42"/>
      <c r="D132" s="42"/>
      <c r="E132" s="32" t="s">
        <v>195</v>
      </c>
      <c r="F132" s="21"/>
      <c r="G132" s="23" t="s">
        <v>196</v>
      </c>
      <c r="H132" s="33">
        <v>0</v>
      </c>
      <c r="I132" s="34">
        <v>595133.15</v>
      </c>
      <c r="J132" s="33">
        <v>0</v>
      </c>
      <c r="K132" s="33">
        <v>0</v>
      </c>
      <c r="L132" s="33">
        <v>0</v>
      </c>
      <c r="M132" s="34">
        <f t="shared" si="7"/>
        <v>595133.15</v>
      </c>
    </row>
    <row r="133" spans="1:14" x14ac:dyDescent="0.25">
      <c r="A133" s="55"/>
      <c r="B133" s="55"/>
      <c r="C133" s="42"/>
      <c r="D133" s="42"/>
      <c r="E133" s="32" t="s">
        <v>197</v>
      </c>
      <c r="F133" s="21"/>
      <c r="G133" s="23" t="s">
        <v>198</v>
      </c>
      <c r="H133" s="33">
        <v>0</v>
      </c>
      <c r="I133" s="34">
        <v>732512.21</v>
      </c>
      <c r="J133" s="33">
        <v>0</v>
      </c>
      <c r="K133" s="33">
        <v>0</v>
      </c>
      <c r="L133" s="33">
        <v>0</v>
      </c>
      <c r="M133" s="34">
        <f t="shared" si="7"/>
        <v>732512.21</v>
      </c>
    </row>
    <row r="134" spans="1:14" x14ac:dyDescent="0.25">
      <c r="A134" s="55"/>
      <c r="B134" s="55"/>
      <c r="C134" s="42"/>
      <c r="D134" s="42"/>
      <c r="E134" s="32" t="s">
        <v>199</v>
      </c>
      <c r="F134" s="21"/>
      <c r="G134" s="23" t="s">
        <v>64</v>
      </c>
      <c r="H134" s="33">
        <v>0</v>
      </c>
      <c r="I134" s="34">
        <v>385193.09</v>
      </c>
      <c r="J134" s="33">
        <v>0</v>
      </c>
      <c r="K134" s="33">
        <v>0</v>
      </c>
      <c r="L134" s="33">
        <v>0</v>
      </c>
      <c r="M134" s="34">
        <f t="shared" si="7"/>
        <v>385193.09</v>
      </c>
      <c r="N134" s="56"/>
    </row>
    <row r="135" spans="1:14" ht="12.75" customHeight="1" x14ac:dyDescent="0.25">
      <c r="A135" s="55"/>
      <c r="B135" s="55"/>
      <c r="C135" s="42"/>
      <c r="D135" s="42"/>
      <c r="E135" s="32" t="s">
        <v>200</v>
      </c>
      <c r="F135" s="21"/>
      <c r="G135" s="23" t="s">
        <v>145</v>
      </c>
      <c r="H135" s="33">
        <v>0</v>
      </c>
      <c r="I135" s="34">
        <v>1292165.47</v>
      </c>
      <c r="J135" s="33">
        <v>0</v>
      </c>
      <c r="K135" s="33">
        <v>0</v>
      </c>
      <c r="L135" s="33">
        <v>0</v>
      </c>
      <c r="M135" s="34">
        <f t="shared" si="7"/>
        <v>1292165.47</v>
      </c>
      <c r="N135" s="56"/>
    </row>
    <row r="136" spans="1:14" ht="25.5" x14ac:dyDescent="0.25">
      <c r="A136" s="55"/>
      <c r="B136" s="55"/>
      <c r="C136" s="42"/>
      <c r="D136" s="42"/>
      <c r="E136" s="32" t="s">
        <v>201</v>
      </c>
      <c r="F136" s="21"/>
      <c r="G136" s="23" t="s">
        <v>202</v>
      </c>
      <c r="H136" s="33">
        <v>0</v>
      </c>
      <c r="I136" s="34">
        <v>325608.65000000002</v>
      </c>
      <c r="J136" s="33">
        <v>0</v>
      </c>
      <c r="K136" s="33">
        <v>0</v>
      </c>
      <c r="L136" s="33">
        <v>0</v>
      </c>
      <c r="M136" s="34">
        <f t="shared" si="7"/>
        <v>325608.65000000002</v>
      </c>
      <c r="N136" s="56"/>
    </row>
    <row r="137" spans="1:14" x14ac:dyDescent="0.25">
      <c r="A137" s="55"/>
      <c r="B137" s="55"/>
      <c r="C137" s="42"/>
      <c r="D137" s="42"/>
      <c r="E137" s="32" t="s">
        <v>203</v>
      </c>
      <c r="F137" s="21"/>
      <c r="G137" s="23" t="s">
        <v>194</v>
      </c>
      <c r="H137" s="33">
        <v>0</v>
      </c>
      <c r="I137" s="34">
        <v>113756.22</v>
      </c>
      <c r="J137" s="33">
        <v>0</v>
      </c>
      <c r="K137" s="33">
        <v>0</v>
      </c>
      <c r="L137" s="33">
        <v>0</v>
      </c>
      <c r="M137" s="34">
        <f t="shared" si="7"/>
        <v>113756.22</v>
      </c>
    </row>
    <row r="138" spans="1:14" x14ac:dyDescent="0.25">
      <c r="A138" s="55"/>
      <c r="B138" s="55"/>
      <c r="C138" s="42"/>
      <c r="D138" s="42"/>
      <c r="E138" s="32" t="s">
        <v>204</v>
      </c>
      <c r="F138" s="21"/>
      <c r="G138" s="23" t="s">
        <v>205</v>
      </c>
      <c r="H138" s="33">
        <v>0</v>
      </c>
      <c r="I138" s="34">
        <v>734650.44000000006</v>
      </c>
      <c r="J138" s="33">
        <v>0</v>
      </c>
      <c r="K138" s="33">
        <v>0</v>
      </c>
      <c r="L138" s="33">
        <v>0</v>
      </c>
      <c r="M138" s="34">
        <f t="shared" si="7"/>
        <v>734650.44000000006</v>
      </c>
      <c r="N138" s="56"/>
    </row>
    <row r="139" spans="1:14" ht="12.75" customHeight="1" x14ac:dyDescent="0.25">
      <c r="A139" s="55"/>
      <c r="B139" s="55"/>
      <c r="C139" s="42"/>
      <c r="D139" s="42"/>
      <c r="E139" s="32" t="s">
        <v>206</v>
      </c>
      <c r="F139" s="21"/>
      <c r="G139" s="23" t="s">
        <v>51</v>
      </c>
      <c r="H139" s="33">
        <v>0</v>
      </c>
      <c r="I139" s="34">
        <v>806432.1</v>
      </c>
      <c r="J139" s="33">
        <v>0</v>
      </c>
      <c r="K139" s="33">
        <v>0</v>
      </c>
      <c r="L139" s="33">
        <v>0</v>
      </c>
      <c r="M139" s="34">
        <f t="shared" si="7"/>
        <v>806432.1</v>
      </c>
      <c r="N139" s="56"/>
    </row>
    <row r="140" spans="1:14" ht="12.75" customHeight="1" x14ac:dyDescent="0.25">
      <c r="A140" s="55"/>
      <c r="B140" s="55"/>
      <c r="C140" s="42"/>
      <c r="D140" s="42"/>
      <c r="E140" s="32" t="s">
        <v>207</v>
      </c>
      <c r="F140" s="21"/>
      <c r="G140" s="23" t="s">
        <v>196</v>
      </c>
      <c r="H140" s="33">
        <v>0</v>
      </c>
      <c r="I140" s="34">
        <v>719845.38</v>
      </c>
      <c r="J140" s="33">
        <v>0</v>
      </c>
      <c r="K140" s="33">
        <v>0</v>
      </c>
      <c r="L140" s="33">
        <v>0</v>
      </c>
      <c r="M140" s="34">
        <f t="shared" si="7"/>
        <v>719845.38</v>
      </c>
    </row>
    <row r="141" spans="1:14" x14ac:dyDescent="0.25">
      <c r="A141" s="55"/>
      <c r="B141" s="55"/>
      <c r="C141" s="42"/>
      <c r="D141" s="42"/>
      <c r="E141" s="32" t="s">
        <v>208</v>
      </c>
      <c r="F141" s="21"/>
      <c r="G141" s="23" t="s">
        <v>209</v>
      </c>
      <c r="H141" s="33">
        <v>0</v>
      </c>
      <c r="I141" s="34">
        <v>240048.5</v>
      </c>
      <c r="J141" s="33">
        <v>0</v>
      </c>
      <c r="K141" s="33">
        <v>0</v>
      </c>
      <c r="L141" s="33">
        <v>0</v>
      </c>
      <c r="M141" s="34">
        <f t="shared" si="7"/>
        <v>240048.5</v>
      </c>
    </row>
    <row r="142" spans="1:14" x14ac:dyDescent="0.25">
      <c r="A142" s="55"/>
      <c r="B142" s="55"/>
      <c r="C142" s="42"/>
      <c r="D142" s="42"/>
      <c r="E142" s="32" t="s">
        <v>210</v>
      </c>
      <c r="F142" s="21"/>
      <c r="G142" s="23" t="s">
        <v>126</v>
      </c>
      <c r="H142" s="33">
        <v>0</v>
      </c>
      <c r="I142" s="34">
        <v>475129.63</v>
      </c>
      <c r="J142" s="33">
        <v>0</v>
      </c>
      <c r="K142" s="33">
        <v>0</v>
      </c>
      <c r="L142" s="33">
        <v>0</v>
      </c>
      <c r="M142" s="34">
        <f t="shared" si="7"/>
        <v>475129.63</v>
      </c>
    </row>
    <row r="143" spans="1:14" ht="12.75" customHeight="1" x14ac:dyDescent="0.25">
      <c r="A143" s="55"/>
      <c r="B143" s="55"/>
      <c r="C143" s="42"/>
      <c r="D143" s="42"/>
      <c r="E143" s="32" t="s">
        <v>211</v>
      </c>
      <c r="F143" s="21"/>
      <c r="G143" s="23" t="s">
        <v>51</v>
      </c>
      <c r="H143" s="33">
        <v>0</v>
      </c>
      <c r="I143" s="34">
        <v>194805.88</v>
      </c>
      <c r="J143" s="33">
        <v>0</v>
      </c>
      <c r="K143" s="33">
        <v>0</v>
      </c>
      <c r="L143" s="33">
        <v>0</v>
      </c>
      <c r="M143" s="34">
        <f t="shared" si="7"/>
        <v>194805.88</v>
      </c>
    </row>
    <row r="144" spans="1:14" x14ac:dyDescent="0.25">
      <c r="A144" s="55"/>
      <c r="B144" s="55"/>
      <c r="C144" s="42"/>
      <c r="D144" s="42"/>
      <c r="E144" s="32" t="s">
        <v>212</v>
      </c>
      <c r="F144" s="21"/>
      <c r="G144" s="23" t="s">
        <v>117</v>
      </c>
      <c r="H144" s="33">
        <v>0</v>
      </c>
      <c r="I144" s="34">
        <v>180870.82</v>
      </c>
      <c r="J144" s="33">
        <v>0</v>
      </c>
      <c r="K144" s="33">
        <v>0</v>
      </c>
      <c r="L144" s="33">
        <v>0</v>
      </c>
      <c r="M144" s="34">
        <f t="shared" si="7"/>
        <v>180870.82</v>
      </c>
    </row>
    <row r="145" spans="1:15" x14ac:dyDescent="0.25">
      <c r="A145" s="55"/>
      <c r="B145" s="55"/>
      <c r="C145" s="42"/>
      <c r="D145" s="42"/>
      <c r="E145" s="32" t="s">
        <v>213</v>
      </c>
      <c r="F145" s="21"/>
      <c r="G145" s="23" t="s">
        <v>214</v>
      </c>
      <c r="H145" s="33">
        <v>0</v>
      </c>
      <c r="I145" s="34">
        <v>1547728.23</v>
      </c>
      <c r="J145" s="33">
        <v>0</v>
      </c>
      <c r="K145" s="33">
        <v>0</v>
      </c>
      <c r="L145" s="33">
        <v>0</v>
      </c>
      <c r="M145" s="34">
        <f t="shared" si="7"/>
        <v>1547728.23</v>
      </c>
      <c r="N145" s="56"/>
    </row>
    <row r="146" spans="1:15" x14ac:dyDescent="0.25">
      <c r="A146" s="55"/>
      <c r="B146" s="55"/>
      <c r="C146" s="42"/>
      <c r="D146" s="42"/>
      <c r="E146" s="32" t="s">
        <v>215</v>
      </c>
      <c r="F146" s="21"/>
      <c r="G146" s="23" t="s">
        <v>40</v>
      </c>
      <c r="H146" s="33">
        <v>0</v>
      </c>
      <c r="I146" s="34">
        <v>587134.86</v>
      </c>
      <c r="J146" s="33">
        <v>0</v>
      </c>
      <c r="K146" s="33">
        <v>0</v>
      </c>
      <c r="L146" s="33">
        <v>0</v>
      </c>
      <c r="M146" s="34">
        <f t="shared" si="7"/>
        <v>587134.86</v>
      </c>
    </row>
    <row r="147" spans="1:15" ht="25.5" x14ac:dyDescent="0.25">
      <c r="A147" s="55"/>
      <c r="B147" s="55"/>
      <c r="C147" s="42"/>
      <c r="D147" s="42"/>
      <c r="E147" s="32" t="s">
        <v>216</v>
      </c>
      <c r="F147" s="21"/>
      <c r="G147" s="23" t="s">
        <v>217</v>
      </c>
      <c r="H147" s="33">
        <v>0</v>
      </c>
      <c r="I147" s="34">
        <v>1235436.3600000001</v>
      </c>
      <c r="J147" s="33">
        <v>0</v>
      </c>
      <c r="K147" s="33">
        <v>0</v>
      </c>
      <c r="L147" s="33">
        <v>0</v>
      </c>
      <c r="M147" s="34">
        <f t="shared" si="7"/>
        <v>1235436.3600000001</v>
      </c>
    </row>
    <row r="148" spans="1:15" x14ac:dyDescent="0.25">
      <c r="A148" s="55"/>
      <c r="B148" s="55"/>
      <c r="C148" s="42"/>
      <c r="D148" s="42"/>
      <c r="E148" s="32" t="s">
        <v>218</v>
      </c>
      <c r="F148" s="21"/>
      <c r="G148" s="23" t="s">
        <v>196</v>
      </c>
      <c r="H148" s="33">
        <v>0</v>
      </c>
      <c r="I148" s="34">
        <v>420115.96</v>
      </c>
      <c r="J148" s="33">
        <v>0</v>
      </c>
      <c r="K148" s="33">
        <v>0</v>
      </c>
      <c r="L148" s="33">
        <v>0</v>
      </c>
      <c r="M148" s="34">
        <f t="shared" si="7"/>
        <v>420115.96</v>
      </c>
    </row>
    <row r="149" spans="1:15" s="45" customFormat="1" x14ac:dyDescent="0.25">
      <c r="A149" s="46"/>
      <c r="B149" s="46"/>
      <c r="C149" s="47"/>
      <c r="D149" s="48" t="s">
        <v>219</v>
      </c>
      <c r="E149" s="49" t="s">
        <v>220</v>
      </c>
      <c r="F149" s="47"/>
      <c r="G149" s="50"/>
      <c r="H149" s="51">
        <f>SUM(H150:H151)</f>
        <v>0</v>
      </c>
      <c r="I149" s="52">
        <f>SUM(I150:I151)</f>
        <v>882628.90000000014</v>
      </c>
      <c r="J149" s="51">
        <f t="shared" ref="J149:M149" si="8">SUM(J150:J151)</f>
        <v>0</v>
      </c>
      <c r="K149" s="51">
        <f t="shared" si="8"/>
        <v>0</v>
      </c>
      <c r="L149" s="51">
        <f t="shared" si="8"/>
        <v>0</v>
      </c>
      <c r="M149" s="52">
        <f t="shared" si="8"/>
        <v>882628.90000000014</v>
      </c>
    </row>
    <row r="150" spans="1:15" ht="25.5" x14ac:dyDescent="0.25">
      <c r="A150" s="55"/>
      <c r="B150" s="55"/>
      <c r="C150" s="42"/>
      <c r="D150" s="42"/>
      <c r="E150" s="32" t="s">
        <v>221</v>
      </c>
      <c r="F150" s="21"/>
      <c r="G150" s="23" t="s">
        <v>27</v>
      </c>
      <c r="H150" s="33">
        <v>0</v>
      </c>
      <c r="I150" s="34">
        <v>612621.31000000006</v>
      </c>
      <c r="J150" s="33">
        <v>0</v>
      </c>
      <c r="K150" s="33">
        <v>0</v>
      </c>
      <c r="L150" s="33">
        <v>0</v>
      </c>
      <c r="M150" s="34">
        <f t="shared" ref="M150:M151" si="9">SUM(H150:L150)</f>
        <v>612621.31000000006</v>
      </c>
    </row>
    <row r="151" spans="1:15" x14ac:dyDescent="0.25">
      <c r="A151" s="55"/>
      <c r="B151" s="55"/>
      <c r="C151" s="42"/>
      <c r="D151" s="42"/>
      <c r="E151" s="32" t="s">
        <v>222</v>
      </c>
      <c r="F151" s="21"/>
      <c r="G151" s="23" t="s">
        <v>40</v>
      </c>
      <c r="H151" s="33">
        <v>0</v>
      </c>
      <c r="I151" s="34">
        <v>270007.59000000003</v>
      </c>
      <c r="J151" s="33">
        <v>0</v>
      </c>
      <c r="K151" s="33">
        <v>0</v>
      </c>
      <c r="L151" s="33">
        <v>0</v>
      </c>
      <c r="M151" s="34">
        <f t="shared" si="9"/>
        <v>270007.59000000003</v>
      </c>
    </row>
    <row r="152" spans="1:15" s="45" customFormat="1" x14ac:dyDescent="0.25">
      <c r="A152" s="46"/>
      <c r="B152" s="46"/>
      <c r="C152" s="47"/>
      <c r="D152" s="48" t="s">
        <v>223</v>
      </c>
      <c r="E152" s="49" t="s">
        <v>224</v>
      </c>
      <c r="F152" s="47"/>
      <c r="G152" s="50"/>
      <c r="H152" s="51">
        <f t="shared" ref="H152:M152" si="10">SUM(H153:H153)</f>
        <v>0</v>
      </c>
      <c r="I152" s="52">
        <f t="shared" si="10"/>
        <v>845394</v>
      </c>
      <c r="J152" s="51">
        <f t="shared" si="10"/>
        <v>0</v>
      </c>
      <c r="K152" s="51">
        <f t="shared" si="10"/>
        <v>0</v>
      </c>
      <c r="L152" s="51">
        <f t="shared" si="10"/>
        <v>0</v>
      </c>
      <c r="M152" s="52">
        <f t="shared" si="10"/>
        <v>845394</v>
      </c>
    </row>
    <row r="153" spans="1:15" s="21" customFormat="1" ht="25.5" x14ac:dyDescent="0.25">
      <c r="A153" s="55"/>
      <c r="B153" s="55"/>
      <c r="C153" s="42"/>
      <c r="D153" s="42"/>
      <c r="E153" s="64" t="s">
        <v>225</v>
      </c>
      <c r="G153" s="23" t="s">
        <v>27</v>
      </c>
      <c r="H153" s="33">
        <v>0</v>
      </c>
      <c r="I153" s="34">
        <v>845394</v>
      </c>
      <c r="J153" s="33">
        <v>0</v>
      </c>
      <c r="K153" s="33">
        <v>0</v>
      </c>
      <c r="L153" s="33">
        <v>0</v>
      </c>
      <c r="M153" s="34">
        <f>SUM(H153:L153)</f>
        <v>845394</v>
      </c>
    </row>
    <row r="154" spans="1:15" s="21" customFormat="1" x14ac:dyDescent="0.25">
      <c r="A154" s="20"/>
      <c r="B154" s="20"/>
      <c r="C154" s="20"/>
      <c r="D154" s="20"/>
      <c r="E154" s="64"/>
      <c r="F154" s="22"/>
      <c r="G154" s="23"/>
      <c r="H154" s="65"/>
      <c r="I154" s="65"/>
      <c r="J154" s="65"/>
      <c r="K154" s="65"/>
      <c r="L154" s="65"/>
      <c r="M154" s="34"/>
    </row>
    <row r="155" spans="1:15" s="40" customFormat="1" ht="18" customHeight="1" x14ac:dyDescent="0.25">
      <c r="A155" s="66" t="s">
        <v>226</v>
      </c>
      <c r="B155" s="66"/>
      <c r="C155" s="66"/>
      <c r="D155" s="66"/>
      <c r="E155" s="66"/>
      <c r="F155" s="36"/>
      <c r="G155" s="37"/>
      <c r="H155" s="67">
        <f>SUM(H156)</f>
        <v>132295793.2</v>
      </c>
      <c r="I155" s="38">
        <f t="shared" ref="I155:M155" si="11">SUM(I156)</f>
        <v>0</v>
      </c>
      <c r="J155" s="67">
        <f t="shared" si="11"/>
        <v>106333855.94</v>
      </c>
      <c r="K155" s="38">
        <f t="shared" si="11"/>
        <v>0</v>
      </c>
      <c r="L155" s="67">
        <f t="shared" si="11"/>
        <v>101347888.08000001</v>
      </c>
      <c r="M155" s="67">
        <f t="shared" si="11"/>
        <v>339977537.22000003</v>
      </c>
      <c r="O155" s="68"/>
    </row>
    <row r="156" spans="1:15" s="45" customFormat="1" x14ac:dyDescent="0.25">
      <c r="A156" s="42"/>
      <c r="B156" s="43" t="s">
        <v>22</v>
      </c>
      <c r="C156" s="43"/>
      <c r="D156" s="43"/>
      <c r="E156" s="43"/>
      <c r="F156" s="21"/>
      <c r="G156" s="23"/>
      <c r="H156" s="27">
        <f>SUM(H157,H165)</f>
        <v>132295793.2</v>
      </c>
      <c r="I156" s="69">
        <f t="shared" ref="I156:M156" si="12">SUM(I157,I165)</f>
        <v>0</v>
      </c>
      <c r="J156" s="27">
        <f t="shared" si="12"/>
        <v>106333855.94</v>
      </c>
      <c r="K156" s="69">
        <f t="shared" si="12"/>
        <v>0</v>
      </c>
      <c r="L156" s="27">
        <f t="shared" si="12"/>
        <v>101347888.08000001</v>
      </c>
      <c r="M156" s="27">
        <f t="shared" si="12"/>
        <v>339977537.22000003</v>
      </c>
    </row>
    <row r="157" spans="1:15" s="45" customFormat="1" x14ac:dyDescent="0.25">
      <c r="A157" s="42"/>
      <c r="B157" s="70"/>
      <c r="C157" s="43" t="s">
        <v>227</v>
      </c>
      <c r="D157" s="43"/>
      <c r="E157" s="43"/>
      <c r="F157" s="21"/>
      <c r="G157" s="23"/>
      <c r="H157" s="27">
        <f>SUM(H158)</f>
        <v>132295793.2</v>
      </c>
      <c r="I157" s="69">
        <f t="shared" ref="I157:M157" si="13">SUM(I158)</f>
        <v>0</v>
      </c>
      <c r="J157" s="27">
        <f t="shared" si="13"/>
        <v>106333855.94</v>
      </c>
      <c r="K157" s="69">
        <f t="shared" si="13"/>
        <v>0</v>
      </c>
      <c r="L157" s="69">
        <f t="shared" si="13"/>
        <v>0</v>
      </c>
      <c r="M157" s="27">
        <f t="shared" si="13"/>
        <v>238629649.13999999</v>
      </c>
    </row>
    <row r="158" spans="1:15" s="45" customFormat="1" x14ac:dyDescent="0.25">
      <c r="A158" s="46"/>
      <c r="B158" s="46"/>
      <c r="C158" s="47"/>
      <c r="D158" s="48" t="s">
        <v>228</v>
      </c>
      <c r="E158" s="49" t="s">
        <v>229</v>
      </c>
      <c r="F158" s="47"/>
      <c r="G158" s="50"/>
      <c r="H158" s="52">
        <f t="shared" ref="H158:M158" si="14">SUM(H159:H164)</f>
        <v>132295793.2</v>
      </c>
      <c r="I158" s="51">
        <f t="shared" si="14"/>
        <v>0</v>
      </c>
      <c r="J158" s="52">
        <f t="shared" si="14"/>
        <v>106333855.94</v>
      </c>
      <c r="K158" s="51">
        <f t="shared" si="14"/>
        <v>0</v>
      </c>
      <c r="L158" s="52">
        <f t="shared" si="14"/>
        <v>0</v>
      </c>
      <c r="M158" s="52">
        <f t="shared" si="14"/>
        <v>238629649.13999999</v>
      </c>
    </row>
    <row r="159" spans="1:15" s="45" customFormat="1" ht="25.5" x14ac:dyDescent="0.25">
      <c r="A159" s="42"/>
      <c r="B159" s="42"/>
      <c r="C159" s="42"/>
      <c r="D159" s="55"/>
      <c r="E159" s="32" t="s">
        <v>230</v>
      </c>
      <c r="F159" s="21"/>
      <c r="G159" s="23" t="s">
        <v>40</v>
      </c>
      <c r="H159" s="33">
        <v>0</v>
      </c>
      <c r="I159" s="33">
        <v>0</v>
      </c>
      <c r="J159" s="34">
        <v>9231262.5999999996</v>
      </c>
      <c r="K159" s="33">
        <v>0</v>
      </c>
      <c r="L159" s="33">
        <v>0</v>
      </c>
      <c r="M159" s="34">
        <f t="shared" ref="M159:M164" si="15">SUM(H159:L159)</f>
        <v>9231262.5999999996</v>
      </c>
    </row>
    <row r="160" spans="1:15" s="45" customFormat="1" ht="25.5" x14ac:dyDescent="0.25">
      <c r="A160" s="58"/>
      <c r="B160" s="58"/>
      <c r="C160" s="58"/>
      <c r="D160" s="57"/>
      <c r="E160" s="59" t="s">
        <v>231</v>
      </c>
      <c r="F160" s="60"/>
      <c r="G160" s="61" t="s">
        <v>40</v>
      </c>
      <c r="H160" s="62">
        <v>0</v>
      </c>
      <c r="I160" s="62">
        <v>0</v>
      </c>
      <c r="J160" s="63">
        <v>4916741.0999999996</v>
      </c>
      <c r="K160" s="62">
        <v>0</v>
      </c>
      <c r="L160" s="62">
        <v>0</v>
      </c>
      <c r="M160" s="63">
        <f t="shared" si="15"/>
        <v>4916741.0999999996</v>
      </c>
    </row>
    <row r="161" spans="1:15" s="45" customFormat="1" ht="25.5" x14ac:dyDescent="0.25">
      <c r="A161" s="71"/>
      <c r="B161" s="71"/>
      <c r="C161" s="71"/>
      <c r="D161" s="72"/>
      <c r="E161" s="73" t="s">
        <v>232</v>
      </c>
      <c r="F161" s="24"/>
      <c r="G161" s="74" t="s">
        <v>233</v>
      </c>
      <c r="H161" s="75">
        <v>0</v>
      </c>
      <c r="I161" s="75">
        <v>0</v>
      </c>
      <c r="J161" s="68">
        <v>92185852.239999995</v>
      </c>
      <c r="K161" s="75">
        <v>0</v>
      </c>
      <c r="L161" s="75">
        <v>0</v>
      </c>
      <c r="M161" s="68">
        <f t="shared" si="15"/>
        <v>92185852.239999995</v>
      </c>
    </row>
    <row r="162" spans="1:15" s="45" customFormat="1" ht="25.5" x14ac:dyDescent="0.25">
      <c r="A162" s="71"/>
      <c r="B162" s="71"/>
      <c r="C162" s="71"/>
      <c r="D162" s="72"/>
      <c r="E162" s="73" t="s">
        <v>234</v>
      </c>
      <c r="F162" s="24"/>
      <c r="G162" s="74" t="s">
        <v>235</v>
      </c>
      <c r="H162" s="68">
        <v>70859361.950000003</v>
      </c>
      <c r="I162" s="75">
        <v>0</v>
      </c>
      <c r="J162" s="75">
        <v>0</v>
      </c>
      <c r="K162" s="75">
        <v>0</v>
      </c>
      <c r="L162" s="75">
        <v>0</v>
      </c>
      <c r="M162" s="68">
        <f t="shared" si="15"/>
        <v>70859361.950000003</v>
      </c>
    </row>
    <row r="163" spans="1:15" s="45" customFormat="1" ht="13.5" customHeight="1" x14ac:dyDescent="0.25">
      <c r="A163" s="71"/>
      <c r="B163" s="71"/>
      <c r="C163" s="71"/>
      <c r="D163" s="72"/>
      <c r="E163" s="73" t="s">
        <v>236</v>
      </c>
      <c r="F163" s="24"/>
      <c r="G163" s="74" t="s">
        <v>237</v>
      </c>
      <c r="H163" s="68">
        <v>56018978.520000003</v>
      </c>
      <c r="I163" s="75">
        <v>0</v>
      </c>
      <c r="J163" s="75">
        <v>0</v>
      </c>
      <c r="K163" s="75">
        <v>0</v>
      </c>
      <c r="L163" s="75">
        <v>0</v>
      </c>
      <c r="M163" s="68">
        <f t="shared" si="15"/>
        <v>56018978.520000003</v>
      </c>
    </row>
    <row r="164" spans="1:15" s="45" customFormat="1" ht="25.5" x14ac:dyDescent="0.25">
      <c r="A164" s="71"/>
      <c r="B164" s="71"/>
      <c r="C164" s="71"/>
      <c r="D164" s="72"/>
      <c r="E164" s="73" t="s">
        <v>236</v>
      </c>
      <c r="F164" s="24"/>
      <c r="G164" s="74" t="s">
        <v>27</v>
      </c>
      <c r="H164" s="68">
        <v>5417452.7300000004</v>
      </c>
      <c r="I164" s="75">
        <v>0</v>
      </c>
      <c r="J164" s="75">
        <v>0</v>
      </c>
      <c r="K164" s="75">
        <v>0</v>
      </c>
      <c r="L164" s="75">
        <v>0</v>
      </c>
      <c r="M164" s="68">
        <f t="shared" si="15"/>
        <v>5417452.7300000004</v>
      </c>
    </row>
    <row r="165" spans="1:15" s="45" customFormat="1" ht="25.5" customHeight="1" x14ac:dyDescent="0.25">
      <c r="A165" s="71"/>
      <c r="B165" s="71"/>
      <c r="C165" s="76" t="s">
        <v>23</v>
      </c>
      <c r="D165" s="76"/>
      <c r="E165" s="76"/>
      <c r="F165" s="24"/>
      <c r="G165" s="74"/>
      <c r="H165" s="77">
        <f>SUM(H166,H172)</f>
        <v>0</v>
      </c>
      <c r="I165" s="77">
        <f t="shared" ref="I165:M165" si="16">SUM(I166,I172)</f>
        <v>0</v>
      </c>
      <c r="J165" s="77">
        <f t="shared" si="16"/>
        <v>0</v>
      </c>
      <c r="K165" s="77">
        <f t="shared" si="16"/>
        <v>0</v>
      </c>
      <c r="L165" s="41">
        <f t="shared" si="16"/>
        <v>101347888.08000001</v>
      </c>
      <c r="M165" s="41">
        <f t="shared" si="16"/>
        <v>101347888.08000001</v>
      </c>
      <c r="O165" s="41"/>
    </row>
    <row r="166" spans="1:15" s="45" customFormat="1" x14ac:dyDescent="0.25">
      <c r="A166" s="78"/>
      <c r="B166" s="78"/>
      <c r="C166" s="79"/>
      <c r="D166" s="80" t="s">
        <v>238</v>
      </c>
      <c r="E166" s="81" t="s">
        <v>239</v>
      </c>
      <c r="F166" s="79"/>
      <c r="G166" s="82"/>
      <c r="H166" s="83">
        <f t="shared" ref="H166:M166" si="17">SUM(H167:H171)</f>
        <v>0</v>
      </c>
      <c r="I166" s="83">
        <f t="shared" si="17"/>
        <v>0</v>
      </c>
      <c r="J166" s="83">
        <f t="shared" si="17"/>
        <v>0</v>
      </c>
      <c r="K166" s="83">
        <f t="shared" si="17"/>
        <v>0</v>
      </c>
      <c r="L166" s="84">
        <f t="shared" si="17"/>
        <v>33770831.899999999</v>
      </c>
      <c r="M166" s="84">
        <f t="shared" si="17"/>
        <v>33770831.899999999</v>
      </c>
    </row>
    <row r="167" spans="1:15" s="45" customFormat="1" ht="25.5" x14ac:dyDescent="0.25">
      <c r="A167" s="71"/>
      <c r="B167" s="71"/>
      <c r="C167" s="71"/>
      <c r="D167" s="85"/>
      <c r="E167" s="73" t="s">
        <v>240</v>
      </c>
      <c r="F167" s="24"/>
      <c r="G167" s="74" t="s">
        <v>166</v>
      </c>
      <c r="H167" s="75">
        <v>0</v>
      </c>
      <c r="I167" s="75">
        <v>0</v>
      </c>
      <c r="J167" s="75">
        <v>0</v>
      </c>
      <c r="K167" s="75">
        <v>0</v>
      </c>
      <c r="L167" s="68">
        <v>9556890.2100000009</v>
      </c>
      <c r="M167" s="68">
        <f>SUM(H167:L167)</f>
        <v>9556890.2100000009</v>
      </c>
    </row>
    <row r="168" spans="1:15" s="45" customFormat="1" ht="38.25" x14ac:dyDescent="0.25">
      <c r="A168" s="86"/>
      <c r="B168" s="86"/>
      <c r="C168" s="86"/>
      <c r="D168" s="85"/>
      <c r="E168" s="73" t="s">
        <v>241</v>
      </c>
      <c r="G168" s="87" t="s">
        <v>178</v>
      </c>
      <c r="H168" s="75">
        <v>0</v>
      </c>
      <c r="I168" s="75">
        <v>0</v>
      </c>
      <c r="J168" s="75">
        <v>0</v>
      </c>
      <c r="K168" s="75">
        <v>0</v>
      </c>
      <c r="L168" s="68">
        <v>8638314.1799999997</v>
      </c>
      <c r="M168" s="68">
        <f>SUM(H168:L168)</f>
        <v>8638314.1799999997</v>
      </c>
    </row>
    <row r="169" spans="1:15" s="45" customFormat="1" ht="38.25" x14ac:dyDescent="0.25">
      <c r="A169" s="86"/>
      <c r="B169" s="86"/>
      <c r="C169" s="86"/>
      <c r="D169" s="85"/>
      <c r="E169" s="73" t="s">
        <v>242</v>
      </c>
      <c r="G169" s="87" t="s">
        <v>166</v>
      </c>
      <c r="H169" s="75">
        <v>0</v>
      </c>
      <c r="I169" s="75">
        <v>0</v>
      </c>
      <c r="J169" s="75">
        <v>0</v>
      </c>
      <c r="K169" s="75">
        <v>0</v>
      </c>
      <c r="L169" s="68">
        <v>3734449.4</v>
      </c>
      <c r="M169" s="68">
        <f>SUM(H169:L169)</f>
        <v>3734449.4</v>
      </c>
    </row>
    <row r="170" spans="1:15" s="45" customFormat="1" ht="25.5" x14ac:dyDescent="0.25">
      <c r="A170" s="71"/>
      <c r="B170" s="71"/>
      <c r="C170" s="71"/>
      <c r="D170" s="85"/>
      <c r="E170" s="73" t="s">
        <v>243</v>
      </c>
      <c r="F170" s="24"/>
      <c r="G170" s="74" t="s">
        <v>244</v>
      </c>
      <c r="H170" s="75">
        <v>0</v>
      </c>
      <c r="I170" s="75">
        <v>0</v>
      </c>
      <c r="J170" s="75">
        <v>0</v>
      </c>
      <c r="K170" s="75">
        <v>0</v>
      </c>
      <c r="L170" s="68">
        <v>6145412.75</v>
      </c>
      <c r="M170" s="68">
        <f>SUM(H170:L170)</f>
        <v>6145412.75</v>
      </c>
    </row>
    <row r="171" spans="1:15" s="45" customFormat="1" ht="27" customHeight="1" x14ac:dyDescent="0.25">
      <c r="A171" s="71"/>
      <c r="B171" s="71"/>
      <c r="C171" s="71"/>
      <c r="D171" s="85"/>
      <c r="E171" s="73" t="s">
        <v>245</v>
      </c>
      <c r="F171" s="24"/>
      <c r="G171" s="74" t="s">
        <v>133</v>
      </c>
      <c r="H171" s="75">
        <v>0</v>
      </c>
      <c r="I171" s="75">
        <v>0</v>
      </c>
      <c r="J171" s="75">
        <v>0</v>
      </c>
      <c r="K171" s="75">
        <v>0</v>
      </c>
      <c r="L171" s="68">
        <v>5695765.3600000003</v>
      </c>
      <c r="M171" s="68">
        <f>SUM(H171:L171)</f>
        <v>5695765.3600000003</v>
      </c>
    </row>
    <row r="172" spans="1:15" s="45" customFormat="1" x14ac:dyDescent="0.25">
      <c r="A172" s="78"/>
      <c r="B172" s="78"/>
      <c r="C172" s="79"/>
      <c r="D172" s="80" t="s">
        <v>246</v>
      </c>
      <c r="E172" s="81" t="s">
        <v>247</v>
      </c>
      <c r="F172" s="79"/>
      <c r="G172" s="82"/>
      <c r="H172" s="83">
        <f t="shared" ref="H172:M172" si="18">SUM(H173:H182)</f>
        <v>0</v>
      </c>
      <c r="I172" s="83">
        <f t="shared" si="18"/>
        <v>0</v>
      </c>
      <c r="J172" s="83">
        <f t="shared" si="18"/>
        <v>0</v>
      </c>
      <c r="K172" s="83">
        <f t="shared" si="18"/>
        <v>0</v>
      </c>
      <c r="L172" s="84">
        <f t="shared" si="18"/>
        <v>67577056.180000007</v>
      </c>
      <c r="M172" s="84">
        <f t="shared" si="18"/>
        <v>67577056.180000007</v>
      </c>
    </row>
    <row r="173" spans="1:15" s="45" customFormat="1" ht="25.5" x14ac:dyDescent="0.25">
      <c r="A173" s="86"/>
      <c r="B173" s="86"/>
      <c r="C173" s="86"/>
      <c r="D173" s="85"/>
      <c r="E173" s="73" t="s">
        <v>248</v>
      </c>
      <c r="G173" s="87" t="s">
        <v>84</v>
      </c>
      <c r="H173" s="75">
        <v>0</v>
      </c>
      <c r="I173" s="75">
        <v>0</v>
      </c>
      <c r="J173" s="75">
        <v>0</v>
      </c>
      <c r="K173" s="75">
        <v>0</v>
      </c>
      <c r="L173" s="68">
        <v>8276586.29</v>
      </c>
      <c r="M173" s="68">
        <f t="shared" ref="M173:M182" si="19">SUM(H173:L173)</f>
        <v>8276586.29</v>
      </c>
    </row>
    <row r="174" spans="1:15" s="45" customFormat="1" ht="38.25" x14ac:dyDescent="0.25">
      <c r="A174" s="86"/>
      <c r="B174" s="86"/>
      <c r="C174" s="86"/>
      <c r="D174" s="85"/>
      <c r="E174" s="73" t="s">
        <v>249</v>
      </c>
      <c r="G174" s="87" t="s">
        <v>202</v>
      </c>
      <c r="H174" s="75">
        <v>0</v>
      </c>
      <c r="I174" s="75">
        <v>0</v>
      </c>
      <c r="J174" s="75">
        <v>0</v>
      </c>
      <c r="K174" s="75">
        <v>0</v>
      </c>
      <c r="L174" s="68">
        <v>4194151.21</v>
      </c>
      <c r="M174" s="68">
        <f t="shared" si="19"/>
        <v>4194151.21</v>
      </c>
    </row>
    <row r="175" spans="1:15" s="45" customFormat="1" ht="39" customHeight="1" x14ac:dyDescent="0.25">
      <c r="A175" s="86"/>
      <c r="B175" s="86"/>
      <c r="C175" s="86"/>
      <c r="D175" s="85"/>
      <c r="E175" s="73" t="s">
        <v>250</v>
      </c>
      <c r="G175" s="87" t="s">
        <v>244</v>
      </c>
      <c r="H175" s="75">
        <v>0</v>
      </c>
      <c r="I175" s="75">
        <v>0</v>
      </c>
      <c r="J175" s="75">
        <v>0</v>
      </c>
      <c r="K175" s="75">
        <v>0</v>
      </c>
      <c r="L175" s="68">
        <v>3932732.1</v>
      </c>
      <c r="M175" s="68">
        <f t="shared" si="19"/>
        <v>3932732.1</v>
      </c>
    </row>
    <row r="176" spans="1:15" s="45" customFormat="1" ht="25.5" x14ac:dyDescent="0.25">
      <c r="A176" s="86"/>
      <c r="B176" s="86"/>
      <c r="C176" s="86"/>
      <c r="D176" s="85"/>
      <c r="E176" s="73" t="s">
        <v>251</v>
      </c>
      <c r="G176" s="87" t="s">
        <v>49</v>
      </c>
      <c r="H176" s="75">
        <v>0</v>
      </c>
      <c r="I176" s="75">
        <v>0</v>
      </c>
      <c r="J176" s="75">
        <v>0</v>
      </c>
      <c r="K176" s="75">
        <v>0</v>
      </c>
      <c r="L176" s="68">
        <v>3089402.7</v>
      </c>
      <c r="M176" s="68">
        <f t="shared" si="19"/>
        <v>3089402.7</v>
      </c>
    </row>
    <row r="177" spans="1:13" s="45" customFormat="1" ht="27.75" customHeight="1" x14ac:dyDescent="0.25">
      <c r="A177" s="86"/>
      <c r="B177" s="86"/>
      <c r="C177" s="86"/>
      <c r="D177" s="85"/>
      <c r="E177" s="73" t="s">
        <v>252</v>
      </c>
      <c r="G177" s="87" t="s">
        <v>64</v>
      </c>
      <c r="H177" s="75">
        <v>0</v>
      </c>
      <c r="I177" s="75">
        <v>0</v>
      </c>
      <c r="J177" s="75">
        <v>0</v>
      </c>
      <c r="K177" s="75">
        <v>0</v>
      </c>
      <c r="L177" s="68">
        <v>4516732.8899999997</v>
      </c>
      <c r="M177" s="68">
        <f t="shared" si="19"/>
        <v>4516732.8899999997</v>
      </c>
    </row>
    <row r="178" spans="1:13" s="45" customFormat="1" ht="39.75" customHeight="1" x14ac:dyDescent="0.25">
      <c r="A178" s="86"/>
      <c r="B178" s="86"/>
      <c r="C178" s="86"/>
      <c r="D178" s="85"/>
      <c r="E178" s="73" t="s">
        <v>253</v>
      </c>
      <c r="G178" s="87" t="s">
        <v>27</v>
      </c>
      <c r="H178" s="75">
        <v>0</v>
      </c>
      <c r="I178" s="75">
        <v>0</v>
      </c>
      <c r="J178" s="75">
        <v>0</v>
      </c>
      <c r="K178" s="75">
        <v>0</v>
      </c>
      <c r="L178" s="68">
        <v>5807949.8899999997</v>
      </c>
      <c r="M178" s="68">
        <f t="shared" si="19"/>
        <v>5807949.8899999997</v>
      </c>
    </row>
    <row r="179" spans="1:13" s="45" customFormat="1" ht="39.75" customHeight="1" x14ac:dyDescent="0.25">
      <c r="A179" s="86"/>
      <c r="B179" s="86"/>
      <c r="C179" s="86"/>
      <c r="D179" s="85"/>
      <c r="E179" s="73" t="s">
        <v>254</v>
      </c>
      <c r="G179" s="87" t="s">
        <v>145</v>
      </c>
      <c r="H179" s="75">
        <v>0</v>
      </c>
      <c r="I179" s="75">
        <v>0</v>
      </c>
      <c r="J179" s="75">
        <v>0</v>
      </c>
      <c r="K179" s="75">
        <v>0</v>
      </c>
      <c r="L179" s="68">
        <v>8681043.0899999999</v>
      </c>
      <c r="M179" s="68">
        <f t="shared" si="19"/>
        <v>8681043.0899999999</v>
      </c>
    </row>
    <row r="180" spans="1:13" s="45" customFormat="1" ht="25.5" x14ac:dyDescent="0.25">
      <c r="A180" s="86"/>
      <c r="B180" s="86"/>
      <c r="C180" s="86"/>
      <c r="D180" s="85"/>
      <c r="E180" s="73" t="s">
        <v>234</v>
      </c>
      <c r="G180" s="87" t="s">
        <v>235</v>
      </c>
      <c r="H180" s="75">
        <v>0</v>
      </c>
      <c r="I180" s="75">
        <v>0</v>
      </c>
      <c r="J180" s="75">
        <v>0</v>
      </c>
      <c r="K180" s="75">
        <v>0</v>
      </c>
      <c r="L180" s="68">
        <v>5961281.9699999997</v>
      </c>
      <c r="M180" s="68">
        <f t="shared" si="19"/>
        <v>5961281.9699999997</v>
      </c>
    </row>
    <row r="181" spans="1:13" s="45" customFormat="1" ht="38.25" x14ac:dyDescent="0.25">
      <c r="A181" s="86"/>
      <c r="B181" s="86"/>
      <c r="C181" s="86"/>
      <c r="D181" s="85"/>
      <c r="E181" s="73" t="s">
        <v>255</v>
      </c>
      <c r="G181" s="87" t="s">
        <v>173</v>
      </c>
      <c r="H181" s="75">
        <v>0</v>
      </c>
      <c r="I181" s="75">
        <v>0</v>
      </c>
      <c r="J181" s="75">
        <v>0</v>
      </c>
      <c r="K181" s="75">
        <v>0</v>
      </c>
      <c r="L181" s="68">
        <v>3673330.57</v>
      </c>
      <c r="M181" s="68">
        <f t="shared" si="19"/>
        <v>3673330.57</v>
      </c>
    </row>
    <row r="182" spans="1:13" s="45" customFormat="1" ht="38.25" x14ac:dyDescent="0.25">
      <c r="A182" s="86"/>
      <c r="B182" s="86"/>
      <c r="C182" s="86"/>
      <c r="D182" s="85"/>
      <c r="E182" s="73" t="s">
        <v>256</v>
      </c>
      <c r="G182" s="87" t="s">
        <v>29</v>
      </c>
      <c r="H182" s="75">
        <v>0</v>
      </c>
      <c r="I182" s="75">
        <v>0</v>
      </c>
      <c r="J182" s="75">
        <v>0</v>
      </c>
      <c r="K182" s="75">
        <v>0</v>
      </c>
      <c r="L182" s="68">
        <v>19443845.469999999</v>
      </c>
      <c r="M182" s="68">
        <f t="shared" si="19"/>
        <v>19443845.469999999</v>
      </c>
    </row>
    <row r="183" spans="1:13" s="45" customFormat="1" ht="2.1" customHeight="1" x14ac:dyDescent="0.25">
      <c r="A183" s="88"/>
      <c r="B183" s="88"/>
      <c r="C183" s="88"/>
      <c r="D183" s="88"/>
      <c r="E183" s="60"/>
      <c r="F183" s="89"/>
      <c r="G183" s="61"/>
      <c r="H183" s="60"/>
      <c r="I183" s="60"/>
      <c r="J183" s="60"/>
      <c r="K183" s="60"/>
      <c r="L183" s="60"/>
      <c r="M183" s="60"/>
    </row>
    <row r="184" spans="1:13" s="45" customFormat="1" x14ac:dyDescent="0.25">
      <c r="A184" s="90" t="s">
        <v>257</v>
      </c>
      <c r="B184" s="90"/>
      <c r="C184" s="90"/>
      <c r="D184" s="90"/>
      <c r="E184" s="91"/>
      <c r="G184" s="74"/>
      <c r="H184" s="24"/>
      <c r="I184" s="24"/>
      <c r="J184" s="24"/>
      <c r="K184" s="24"/>
      <c r="L184" s="24"/>
      <c r="M184" s="24"/>
    </row>
  </sheetData>
  <mergeCells count="20">
    <mergeCell ref="B156:E156"/>
    <mergeCell ref="C157:E157"/>
    <mergeCell ref="C165:E165"/>
    <mergeCell ref="A184:E184"/>
    <mergeCell ref="M7:M9"/>
    <mergeCell ref="A11:E11"/>
    <mergeCell ref="A13:E13"/>
    <mergeCell ref="B14:E14"/>
    <mergeCell ref="C15:E15"/>
    <mergeCell ref="A155:E155"/>
    <mergeCell ref="A1:M1"/>
    <mergeCell ref="A2:M2"/>
    <mergeCell ref="A3:M3"/>
    <mergeCell ref="A4:M4"/>
    <mergeCell ref="A5:M5"/>
    <mergeCell ref="A6:E9"/>
    <mergeCell ref="F6:G9"/>
    <mergeCell ref="H6:M6"/>
    <mergeCell ref="H7:J7"/>
    <mergeCell ref="K7:L7"/>
  </mergeCells>
  <printOptions horizontalCentered="1"/>
  <pageMargins left="0.39370078740157483" right="0.39370078740157483" top="0.19685039370078741" bottom="0.19685039370078741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I</vt:lpstr>
      <vt:lpstr>'Entidades 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2024-05-27T17:42:12Z</dcterms:created>
  <dcterms:modified xsi:type="dcterms:W3CDTF">2024-05-27T17:42:46Z</dcterms:modified>
</cp:coreProperties>
</file>