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A4D2B51C-E470-4525-80FF-621B3BA4A892}" xr6:coauthVersionLast="40" xr6:coauthVersionMax="40" xr10:uidLastSave="{00000000-0000-0000-0000-000000000000}"/>
  <bookViews>
    <workbookView xWindow="0" yWindow="0" windowWidth="25200" windowHeight="11775" xr2:uid="{DF347C0B-EE71-4BB3-96CA-1C3CFF83F7CC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5" i="1"/>
  <c r="D65" i="1"/>
  <c r="D64" i="1"/>
  <c r="D63" i="1"/>
  <c r="D61" i="1"/>
  <c r="E60" i="1"/>
  <c r="D60" i="1"/>
  <c r="D59" i="1"/>
  <c r="D58" i="1"/>
  <c r="D57" i="1"/>
  <c r="D56" i="1"/>
  <c r="D54" i="1" s="1"/>
  <c r="D55" i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0" i="1" s="1"/>
  <c r="D41" i="1"/>
  <c r="E40" i="1"/>
  <c r="D39" i="1"/>
  <c r="D36" i="1" s="1"/>
  <c r="D38" i="1"/>
  <c r="D37" i="1"/>
  <c r="E36" i="1"/>
  <c r="E68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1" i="1" s="1"/>
  <c r="A4" i="1"/>
  <c r="D68" i="1" l="1"/>
  <c r="D31" i="1"/>
  <c r="D71" i="1" s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<sst xmlns="http://schemas.openxmlformats.org/spreadsheetml/2006/main" count="61" uniqueCount="61">
  <si>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</si>
  <si>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ENTIDADES PARAESTATALES Y FIDEICOMISOS NO EMPRESARIALES Y NO FINANCIEROS</t>
  </si>
  <si>
    <t>ESTADO DE ACTIVIDADES CONSOLIDADO</t>
  </si>
  <si>
    <t>( Cifras en Pesos )</t>
  </si>
  <si>
    <t>CONCEPTO</t>
  </si>
  <si>
    <t>MAR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</si>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</sst>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/>
    <xf numFmtId="165" fontId="1" fillId="0" borderId="0" xfId="1" applyNumberFormat="1" applyAlignment="1">
      <alignment horizontal="left"/>
    </xf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6CE54F96-EECE-4933-A3A9-8AFAE4630830}"/>
    <cellStyle name="Normal 2 2" xfId="2" xr:uid="{AED23D43-0573-4BE9-8A52-138F29DED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2024</v>
          </cell>
        </row>
        <row r="134">
          <cell r="L134">
            <v>7839892749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16443793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18357045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147736532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33549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45386078</v>
          </cell>
        </row>
        <row r="186">
          <cell r="K186">
            <v>1012468755</v>
          </cell>
        </row>
        <row r="187">
          <cell r="K187">
            <v>78463720</v>
          </cell>
        </row>
        <row r="188">
          <cell r="K188">
            <v>440264267</v>
          </cell>
        </row>
        <row r="189">
          <cell r="K189">
            <v>295439393</v>
          </cell>
        </row>
        <row r="190">
          <cell r="K190">
            <v>82360263</v>
          </cell>
        </row>
        <row r="191">
          <cell r="K191">
            <v>40413796</v>
          </cell>
        </row>
        <row r="192">
          <cell r="K192">
            <v>3401605</v>
          </cell>
        </row>
        <row r="193">
          <cell r="K193">
            <v>105911024</v>
          </cell>
        </row>
        <row r="194">
          <cell r="K194">
            <v>6955061</v>
          </cell>
        </row>
        <row r="195">
          <cell r="K195">
            <v>2341150</v>
          </cell>
        </row>
        <row r="196">
          <cell r="K196">
            <v>889605</v>
          </cell>
        </row>
        <row r="197">
          <cell r="K197">
            <v>12566721</v>
          </cell>
        </row>
        <row r="198">
          <cell r="K198">
            <v>2497523</v>
          </cell>
        </row>
        <row r="199">
          <cell r="K199">
            <v>0</v>
          </cell>
        </row>
        <row r="200">
          <cell r="K200">
            <v>4120884</v>
          </cell>
        </row>
        <row r="201">
          <cell r="K201">
            <v>12367031</v>
          </cell>
        </row>
        <row r="202">
          <cell r="K202">
            <v>8019274</v>
          </cell>
        </row>
        <row r="203">
          <cell r="K203">
            <v>252507886</v>
          </cell>
        </row>
        <row r="204">
          <cell r="K204">
            <v>2934782</v>
          </cell>
        </row>
        <row r="205">
          <cell r="K205">
            <v>8081206</v>
          </cell>
        </row>
        <row r="206">
          <cell r="K206">
            <v>1064332</v>
          </cell>
        </row>
        <row r="207">
          <cell r="K207">
            <v>5247800</v>
          </cell>
        </row>
        <row r="208">
          <cell r="K208">
            <v>13687133</v>
          </cell>
        </row>
        <row r="209">
          <cell r="K209">
            <v>1322436712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14404846</v>
          </cell>
        </row>
        <row r="214">
          <cell r="K214">
            <v>6121113</v>
          </cell>
        </row>
        <row r="215">
          <cell r="K215">
            <v>14777</v>
          </cell>
        </row>
        <row r="216">
          <cell r="K216">
            <v>19220730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157733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12000</v>
          </cell>
        </row>
        <row r="248">
          <cell r="K248">
            <v>1655508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5772287</v>
          </cell>
        </row>
        <row r="255">
          <cell r="K255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36C2-2848-4AC8-B917-EFED0F9E2ADE}">
  <sheetPr>
    <tabColor theme="0" tint="-0.14999847407452621"/>
  </sheetPr>
  <dimension ref="A1:E8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MARZO DE 2024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16443793</v>
      </c>
      <c r="E10" s="15">
        <f>SUM(E11:E17)</f>
        <v>332953717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AC.'!L137:L143)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f>SUM('[1]BALANZA AC.'!L144)</f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AC.'!L145)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AC.'!L146:L149)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AC.'!L150)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AC.'!L151:L157)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AC.'!L158:L162)</f>
        <v>16443793</v>
      </c>
      <c r="E17" s="18">
        <v>332953717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8005986326</v>
      </c>
      <c r="E19" s="15">
        <f>SUM(E20:E22)</f>
        <v>38310403253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AC.'!L163:L167)</f>
        <v>18357045</v>
      </c>
      <c r="E20" s="17">
        <v>21416009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AC.'!L168:L172)+'[1]BALANZA AC.'!L134-'[1]AJUSTES DE CONSOLIDACIÓN'!J11</f>
        <v>7987629281</v>
      </c>
      <c r="E22" s="17">
        <v>38288987244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45419627</v>
      </c>
      <c r="E24" s="15">
        <f>SUM(E25:E29)</f>
        <v>57750252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AC.'!L173:L174)</f>
        <v>33549</v>
      </c>
      <c r="E25" s="17">
        <v>1499579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AC.'!L175:L179)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AC.'!L180)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AC.'!L181)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AC.'!L182:L185)+'[1]AJUSTES DE CONSOLIDACIÓN'!K30+'[1]AJUSTES DE CONSOLIDACIÓN'!K31-'[1]AJUSTES DE CONSOLIDACIÓN'!J29</f>
        <v>45386078</v>
      </c>
      <c r="E29" s="17">
        <v>56250673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25</v>
      </c>
      <c r="C31" s="14"/>
      <c r="D31" s="15">
        <f>SUM(D10+D19+D24)</f>
        <v>8067849746</v>
      </c>
      <c r="E31" s="15">
        <f>SUM(E10+E19+E24)</f>
        <v>38701107222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3714439923</v>
      </c>
      <c r="E36" s="15">
        <f>SUM(E37:E39)</f>
        <v>31562955152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AC.'!K186:K191)</f>
        <v>1949410194</v>
      </c>
      <c r="E37" s="17">
        <v>16430881818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AC.'!K192:K200)</f>
        <v>138683573</v>
      </c>
      <c r="E38" s="17">
        <v>3979231976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AC.'!K201:K209)</f>
        <v>1626346156</v>
      </c>
      <c r="E39" s="17">
        <v>11152841358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39761466</v>
      </c>
      <c r="E40" s="15">
        <f>SUM(E41:E49)</f>
        <v>664235056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AC.'!K210:K211)</f>
        <v>0</v>
      </c>
      <c r="E41" s="17">
        <v>2861998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AC.'!K212)</f>
        <v>0</v>
      </c>
      <c r="E42" s="17">
        <v>0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AC.'!K213)</f>
        <v>14404846</v>
      </c>
      <c r="E43" s="17">
        <v>233733612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AC.'!K214:K217)</f>
        <v>25356620</v>
      </c>
      <c r="E44" s="17">
        <v>425884665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AC.'!K218:K220)</f>
        <v>0</v>
      </c>
      <c r="E45" s="17">
        <v>0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AC.'!K221)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AC.'!K222)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AC.'!K223:K227)</f>
        <v>0</v>
      </c>
      <c r="E48" s="17">
        <v>1754781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AC.'!K228:K229)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AC.'!K230:K231)</f>
        <v>0</v>
      </c>
      <c r="E51" s="17">
        <v>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AC.'!K232)</f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AC.'!K233)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AC.'!K234)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AC.'!K235)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AC.'!K236)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AC.'!K237)</f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AC.'!K238:K239)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SUM(D61:D64)</f>
        <v>7597528</v>
      </c>
      <c r="E60" s="15">
        <f>SUM(E61:E64)</f>
        <v>575045772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AC.'!K240:K247)</f>
        <v>169733</v>
      </c>
      <c r="E61" s="17">
        <v>77445762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f>SUM('[1]BALANZA AC.'!K248:'[1]BALANZA AC.'!K249)</f>
        <v>1655508</v>
      </c>
      <c r="E63" s="17">
        <v>0</v>
      </c>
    </row>
    <row r="64" spans="1:5" s="2" customFormat="1" ht="12.75" x14ac:dyDescent="0.2">
      <c r="A64" s="9"/>
      <c r="B64" s="16"/>
      <c r="C64" s="9" t="s">
        <v>55</v>
      </c>
      <c r="D64" s="17">
        <f>SUM('[1]BALANZA AC.'!K250:K254)</f>
        <v>5772287</v>
      </c>
      <c r="E64" s="17">
        <v>497600010</v>
      </c>
    </row>
    <row r="65" spans="1:5" s="2" customFormat="1" ht="14.25" x14ac:dyDescent="0.2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57</v>
      </c>
      <c r="D66" s="17">
        <f>SUM('[1]BALANZA AC.'!K255)</f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58</v>
      </c>
      <c r="C68" s="14"/>
      <c r="D68" s="15">
        <f>SUM(D36+D40+D50+D54+D60+D65)</f>
        <v>3761798917</v>
      </c>
      <c r="E68" s="15">
        <f>SUM(E36+E40+E50+E54+E60+E65)</f>
        <v>32802235980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59</v>
      </c>
      <c r="C71" s="34"/>
      <c r="D71" s="35">
        <f>SUM(D31-D68)</f>
        <v>4306050829</v>
      </c>
      <c r="E71" s="35">
        <f>SUM(E31-E68)</f>
        <v>5898871242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60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  <row r="78" spans="1:5" s="44" customFormat="1" ht="12.75" x14ac:dyDescent="0.2">
      <c r="A78" s="2"/>
      <c r="B78" s="2"/>
      <c r="C78" s="2"/>
      <c r="D78" s="45"/>
      <c r="E78" s="45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6"/>
      <c r="D80" s="48"/>
      <c r="E80" s="43"/>
    </row>
    <row r="81" spans="1:5" s="44" customFormat="1" ht="12.75" x14ac:dyDescent="0.2">
      <c r="A81" s="2"/>
      <c r="B81" s="2"/>
      <c r="C81" s="49"/>
      <c r="D81" s="50"/>
      <c r="E81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32"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2024-06-11T18:57:50Z</dcterms:created>
  <dcterms:modified xsi:type="dcterms:W3CDTF">2024-06-11T18:57:50Z</dcterms:modified>
</cp:coreProperties>
</file>