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3D9B6D2-AF27-480F-9216-B18A6E6DC44A}" xr6:coauthVersionLast="40" xr6:coauthVersionMax="40" xr10:uidLastSave="{00000000-0000-0000-0000-000000000000}"/>
  <bookViews>
    <workbookView xWindow="0" yWindow="0" windowWidth="20490" windowHeight="7245" xr2:uid="{3BE82BB9-4D66-46B2-B14E-49DC65DDD679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1" i="1"/>
  <c r="H41" i="1" s="1"/>
  <c r="E40" i="1"/>
  <c r="H40" i="1" s="1"/>
  <c r="E39" i="1"/>
  <c r="H39" i="1" s="1"/>
  <c r="H38" i="1"/>
  <c r="H37" i="1"/>
  <c r="E37" i="1"/>
  <c r="H36" i="1"/>
  <c r="H35" i="1"/>
  <c r="E34" i="1"/>
  <c r="H34" i="1" s="1"/>
  <c r="H33" i="1"/>
  <c r="E33" i="1"/>
  <c r="G32" i="1"/>
  <c r="F32" i="1"/>
  <c r="D32" i="1"/>
  <c r="E32" i="1" s="1"/>
  <c r="H32" i="1" s="1"/>
  <c r="C32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E23" i="1" s="1"/>
  <c r="G23" i="1"/>
  <c r="G11" i="1" s="1"/>
  <c r="F23" i="1"/>
  <c r="F11" i="1" s="1"/>
  <c r="D23" i="1"/>
  <c r="C23" i="1"/>
  <c r="E21" i="1"/>
  <c r="H21" i="1" s="1"/>
  <c r="H20" i="1"/>
  <c r="E20" i="1"/>
  <c r="H19" i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C11" i="1"/>
  <c r="D11" i="1" l="1"/>
  <c r="E11" i="1" s="1"/>
  <c r="H11" i="1" s="1"/>
  <c r="H24" i="1"/>
  <c r="H23" i="1" s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<sst xmlns="http://schemas.openxmlformats.org/spreadsheetml/2006/main" count="51" uniqueCount="51">
  <si>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</si>
  <si>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</si>
  <si>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</si>
  <si>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</si>
  <si>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</si>
  <si>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</si>
  <si>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</si>
  <si>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</si>
  <si>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</si>
  <si>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</si>
  <si>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</si>
  <si>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</si>
  <si>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</si>
  <si>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</si>
  <si>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</si>
  <si>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</si>
  <si>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</si>
  <si>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</si>
  <si>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</si>
  <si>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</si>
  <si>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</si>
  <si>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</si>
  <si>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</si>
  <si>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</si>
  <si>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</si>
  <si>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</si>
  <si>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 xml:space="preserve"> 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</si>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</sst>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4" fontId="8" fillId="0" borderId="0" xfId="0" applyNumberFormat="1" applyFont="1" applyAlignment="1">
      <alignment horizontal="right" vertical="top"/>
    </xf>
  </cellXfs>
  <cellStyles count="4">
    <cellStyle name="Millares 15" xfId="3" xr:uid="{B366D0DA-BA53-4EBE-89AA-67811370F38F}"/>
    <cellStyle name="Normal" xfId="0" builtinId="0"/>
    <cellStyle name="Normal 12 3 2" xfId="2" xr:uid="{C64C66F0-28CD-4444-BCB2-AD83370CBDB4}"/>
    <cellStyle name="Normal 3_1. Ingreso Público" xfId="1" xr:uid="{69651E5A-E2E1-47A1-A81F-9B5FB08CC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1C013-66D2-48BD-B455-56775D4CFF13}">
  <dimension ref="A1:I54"/>
  <sheetViews>
    <sheetView showGridLines="0" tabSelected="1" topLeftCell="A39" workbookViewId="0">
      <selection sqref="A1:H48"/>
    </sheetView>
  </sheetViews>
  <sheetFormatPr baseColWidth="10" defaultRowHeight="15" x14ac:dyDescent="0.25"/>
  <cols>
    <col min="1" max="1" width="1.7109375" style="16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26296133742.000004</v>
      </c>
      <c r="D11" s="19">
        <f>SUM(D13+D23+D32)+D43</f>
        <v>5280819648</v>
      </c>
      <c r="E11" s="19">
        <f>SUM(C11:D11)</f>
        <v>31576953390.000004</v>
      </c>
      <c r="F11" s="19">
        <f>SUM(F13+F23+F32)+F43</f>
        <v>4271339269</v>
      </c>
      <c r="G11" s="19">
        <f>SUM(G13+G23+G32)+G43</f>
        <v>4072949296</v>
      </c>
      <c r="H11" s="19">
        <f>SUM(E11-F11)</f>
        <v>27305614121.000004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933409213</v>
      </c>
      <c r="D13" s="24">
        <f>SUM(D14:D21)</f>
        <v>35656225</v>
      </c>
      <c r="E13" s="24">
        <f t="shared" ref="E13:E21" si="0">SUM(C13:D13)</f>
        <v>969065438</v>
      </c>
      <c r="F13" s="24">
        <f>SUM(F14:F21)</f>
        <v>176493102</v>
      </c>
      <c r="G13" s="24">
        <f>SUM(G14:G21)</f>
        <v>170487027</v>
      </c>
      <c r="H13" s="24">
        <f t="shared" ref="H13:H21" si="1">SUM(E13-F13)</f>
        <v>792572336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18163713</v>
      </c>
      <c r="D15" s="27">
        <v>337364</v>
      </c>
      <c r="E15" s="27">
        <f t="shared" si="0"/>
        <v>18501077</v>
      </c>
      <c r="F15" s="27">
        <v>2581737</v>
      </c>
      <c r="G15" s="27">
        <v>2459514</v>
      </c>
      <c r="H15" s="27">
        <f t="shared" si="1"/>
        <v>15919340</v>
      </c>
    </row>
    <row r="16" spans="1:9" s="20" customFormat="1" ht="13.5" customHeight="1" x14ac:dyDescent="0.25">
      <c r="A16" s="28"/>
      <c r="B16" s="26" t="s">
        <v>20</v>
      </c>
      <c r="C16" s="27">
        <v>506585307</v>
      </c>
      <c r="D16" s="27">
        <v>0</v>
      </c>
      <c r="E16" s="27">
        <f t="shared" si="0"/>
        <v>506585307</v>
      </c>
      <c r="F16" s="27">
        <v>122709314</v>
      </c>
      <c r="G16" s="27">
        <v>122585826</v>
      </c>
      <c r="H16" s="27">
        <f>SUM(E16-F16)</f>
        <v>383875993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>SUM(C17:D17)</f>
        <v>0</v>
      </c>
      <c r="F17" s="27">
        <v>0</v>
      </c>
      <c r="G17" s="27">
        <v>0</v>
      </c>
      <c r="H17" s="27">
        <f>SUM(E17-F17)</f>
        <v>0</v>
      </c>
    </row>
    <row r="18" spans="1:8" s="20" customFormat="1" ht="13.5" customHeight="1" x14ac:dyDescent="0.25">
      <c r="A18" s="25"/>
      <c r="B18" s="26" t="s">
        <v>22</v>
      </c>
      <c r="C18" s="27">
        <v>0</v>
      </c>
      <c r="D18" s="27">
        <v>0</v>
      </c>
      <c r="E18" s="27">
        <f t="shared" si="0"/>
        <v>0</v>
      </c>
      <c r="F18" s="27">
        <v>0</v>
      </c>
      <c r="G18" s="27">
        <v>0</v>
      </c>
      <c r="H18" s="27">
        <f t="shared" si="1"/>
        <v>0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350470364</v>
      </c>
      <c r="D20" s="27">
        <v>19452586</v>
      </c>
      <c r="E20" s="27">
        <f t="shared" si="0"/>
        <v>369922950</v>
      </c>
      <c r="F20" s="27">
        <v>40514498</v>
      </c>
      <c r="G20" s="27">
        <v>35643516</v>
      </c>
      <c r="H20" s="27">
        <f t="shared" si="1"/>
        <v>329408452</v>
      </c>
    </row>
    <row r="21" spans="1:8" s="20" customFormat="1" ht="13.5" customHeight="1" x14ac:dyDescent="0.25">
      <c r="A21" s="25"/>
      <c r="B21" s="26" t="s">
        <v>25</v>
      </c>
      <c r="C21" s="27">
        <v>58189829</v>
      </c>
      <c r="D21" s="27">
        <v>15866275</v>
      </c>
      <c r="E21" s="27">
        <f t="shared" si="0"/>
        <v>74056104</v>
      </c>
      <c r="F21" s="27">
        <v>10687553</v>
      </c>
      <c r="G21" s="27">
        <v>9798171</v>
      </c>
      <c r="H21" s="27">
        <f t="shared" si="1"/>
        <v>63368551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 t="s">
        <v>26</v>
      </c>
      <c r="G22" s="30"/>
      <c r="H22" s="30"/>
    </row>
    <row r="23" spans="1:8" s="20" customFormat="1" ht="18" customHeight="1" x14ac:dyDescent="0.25">
      <c r="A23" s="23" t="s">
        <v>27</v>
      </c>
      <c r="B23" s="23"/>
      <c r="C23" s="24">
        <f>SUM(C24:C30)</f>
        <v>23361584736.000004</v>
      </c>
      <c r="D23" s="24">
        <f t="shared" ref="D23:H23" si="2">SUM(D24:D30)</f>
        <v>4074529026</v>
      </c>
      <c r="E23" s="24">
        <f t="shared" si="2"/>
        <v>27436113762.000008</v>
      </c>
      <c r="F23" s="24">
        <f t="shared" si="2"/>
        <v>3710999709</v>
      </c>
      <c r="G23" s="24">
        <f t="shared" si="2"/>
        <v>3539509314</v>
      </c>
      <c r="H23" s="24">
        <f t="shared" si="2"/>
        <v>23725114053.000004</v>
      </c>
    </row>
    <row r="24" spans="1:8" s="20" customFormat="1" ht="13.5" customHeight="1" x14ac:dyDescent="0.25">
      <c r="A24" s="31"/>
      <c r="B24" s="26" t="s">
        <v>28</v>
      </c>
      <c r="C24" s="27">
        <v>355590833</v>
      </c>
      <c r="D24" s="27">
        <v>63377080</v>
      </c>
      <c r="E24" s="27">
        <f t="shared" ref="E24:E30" si="3">SUM(C24:D24)</f>
        <v>418967913</v>
      </c>
      <c r="F24" s="27">
        <v>35950637</v>
      </c>
      <c r="G24" s="27">
        <v>35559140</v>
      </c>
      <c r="H24" s="27">
        <f t="shared" ref="H24:H30" si="4">SUM(E24-F24)</f>
        <v>383017276</v>
      </c>
    </row>
    <row r="25" spans="1:8" s="20" customFormat="1" ht="13.5" customHeight="1" x14ac:dyDescent="0.25">
      <c r="A25" s="31"/>
      <c r="B25" s="26" t="s">
        <v>29</v>
      </c>
      <c r="C25" s="27">
        <v>325121373</v>
      </c>
      <c r="D25" s="27">
        <v>32029475</v>
      </c>
      <c r="E25" s="27">
        <f t="shared" si="3"/>
        <v>357150848</v>
      </c>
      <c r="F25" s="27">
        <v>34223850</v>
      </c>
      <c r="G25" s="27">
        <v>33999663</v>
      </c>
      <c r="H25" s="27">
        <f t="shared" si="4"/>
        <v>322926998</v>
      </c>
    </row>
    <row r="26" spans="1:8" s="20" customFormat="1" ht="13.5" customHeight="1" x14ac:dyDescent="0.25">
      <c r="A26" s="31"/>
      <c r="B26" s="26" t="s">
        <v>30</v>
      </c>
      <c r="C26" s="27">
        <v>13257855309.000006</v>
      </c>
      <c r="D26" s="27">
        <v>3248765190</v>
      </c>
      <c r="E26" s="27">
        <f t="shared" si="3"/>
        <v>16506620499.000006</v>
      </c>
      <c r="F26" s="27">
        <v>2038369763</v>
      </c>
      <c r="G26" s="27">
        <v>2038369763</v>
      </c>
      <c r="H26" s="27">
        <f t="shared" si="4"/>
        <v>14468250736.000006</v>
      </c>
    </row>
    <row r="27" spans="1:8" s="20" customFormat="1" ht="13.5" customHeight="1" x14ac:dyDescent="0.25">
      <c r="A27" s="25"/>
      <c r="B27" s="26" t="s">
        <v>31</v>
      </c>
      <c r="C27" s="27">
        <v>269208122</v>
      </c>
      <c r="D27" s="27">
        <v>35045110</v>
      </c>
      <c r="E27" s="27">
        <f t="shared" si="3"/>
        <v>304253232</v>
      </c>
      <c r="F27" s="27">
        <v>43048006</v>
      </c>
      <c r="G27" s="27">
        <v>33319629</v>
      </c>
      <c r="H27" s="27">
        <f t="shared" si="4"/>
        <v>261205226</v>
      </c>
    </row>
    <row r="28" spans="1:8" s="20" customFormat="1" ht="13.5" customHeight="1" x14ac:dyDescent="0.25">
      <c r="A28" s="25"/>
      <c r="B28" s="26" t="s">
        <v>32</v>
      </c>
      <c r="C28" s="27">
        <v>7624456747.999999</v>
      </c>
      <c r="D28" s="27">
        <v>514862745</v>
      </c>
      <c r="E28" s="27">
        <f t="shared" si="3"/>
        <v>8139319492.999999</v>
      </c>
      <c r="F28" s="27">
        <v>1396066532</v>
      </c>
      <c r="G28" s="27">
        <v>1238407707</v>
      </c>
      <c r="H28" s="27">
        <f t="shared" si="4"/>
        <v>6743252960.999999</v>
      </c>
    </row>
    <row r="29" spans="1:8" s="20" customFormat="1" ht="13.5" customHeight="1" x14ac:dyDescent="0.25">
      <c r="A29" s="25"/>
      <c r="B29" s="26" t="s">
        <v>33</v>
      </c>
      <c r="C29" s="27">
        <v>1529352351</v>
      </c>
      <c r="D29" s="27">
        <v>180449426</v>
      </c>
      <c r="E29" s="27">
        <f t="shared" si="3"/>
        <v>1709801777</v>
      </c>
      <c r="F29" s="27">
        <v>163340921</v>
      </c>
      <c r="G29" s="27">
        <v>159853412</v>
      </c>
      <c r="H29" s="27">
        <f t="shared" si="4"/>
        <v>1546460856</v>
      </c>
    </row>
    <row r="30" spans="1:8" s="20" customFormat="1" ht="13.5" customHeight="1" x14ac:dyDescent="0.25">
      <c r="A30" s="25"/>
      <c r="B30" s="26" t="s">
        <v>34</v>
      </c>
      <c r="C30" s="27">
        <v>0</v>
      </c>
      <c r="D30" s="27">
        <v>0</v>
      </c>
      <c r="E30" s="27">
        <f t="shared" si="3"/>
        <v>0</v>
      </c>
      <c r="F30" s="27">
        <v>0</v>
      </c>
      <c r="G30" s="27">
        <v>0</v>
      </c>
      <c r="H30" s="27">
        <f t="shared" si="4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35</v>
      </c>
      <c r="B32" s="23"/>
      <c r="C32" s="24">
        <f>SUM(C33:C41)</f>
        <v>2001139793</v>
      </c>
      <c r="D32" s="24">
        <f>SUM(D33:D41)</f>
        <v>1170634397</v>
      </c>
      <c r="E32" s="24">
        <f>SUM(C32:D32)</f>
        <v>3171774190</v>
      </c>
      <c r="F32" s="24">
        <f>SUM(F33:F41)</f>
        <v>383846458</v>
      </c>
      <c r="G32" s="24">
        <f>SUM(G33:G41)</f>
        <v>362952955</v>
      </c>
      <c r="H32" s="24">
        <f>SUM(E32-F32)</f>
        <v>2787927732</v>
      </c>
    </row>
    <row r="33" spans="1:8" s="20" customFormat="1" ht="26.25" customHeight="1" x14ac:dyDescent="0.25">
      <c r="A33" s="25"/>
      <c r="B33" s="26" t="s">
        <v>36</v>
      </c>
      <c r="C33" s="27">
        <v>265338021</v>
      </c>
      <c r="D33" s="27">
        <v>10594024</v>
      </c>
      <c r="E33" s="27">
        <f t="shared" ref="E33:E40" si="5">SUM(C33:D33)</f>
        <v>275932045</v>
      </c>
      <c r="F33" s="27">
        <v>44322877</v>
      </c>
      <c r="G33" s="27">
        <v>26248783</v>
      </c>
      <c r="H33" s="27">
        <f t="shared" ref="H33:H40" si="6">SUM(E33-F33)</f>
        <v>231609168</v>
      </c>
    </row>
    <row r="34" spans="1:8" s="20" customFormat="1" ht="13.5" customHeight="1" x14ac:dyDescent="0.25">
      <c r="A34" s="25"/>
      <c r="B34" s="26" t="s">
        <v>37</v>
      </c>
      <c r="C34" s="27">
        <v>25095157</v>
      </c>
      <c r="D34" s="27">
        <v>351117</v>
      </c>
      <c r="E34" s="27">
        <f t="shared" si="5"/>
        <v>25446274</v>
      </c>
      <c r="F34" s="27">
        <v>4604784</v>
      </c>
      <c r="G34" s="27">
        <v>4299734</v>
      </c>
      <c r="H34" s="27">
        <f t="shared" si="6"/>
        <v>20841490</v>
      </c>
    </row>
    <row r="35" spans="1:8" s="20" customFormat="1" ht="13.5" customHeight="1" x14ac:dyDescent="0.25">
      <c r="A35" s="25"/>
      <c r="B35" s="26" t="s">
        <v>38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6"/>
        <v>0</v>
      </c>
    </row>
    <row r="36" spans="1:8" s="20" customFormat="1" ht="13.5" customHeight="1" x14ac:dyDescent="0.25">
      <c r="A36" s="25"/>
      <c r="B36" s="26" t="s">
        <v>39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40</v>
      </c>
      <c r="C37" s="27">
        <v>1643141244</v>
      </c>
      <c r="D37" s="27">
        <v>1045203844</v>
      </c>
      <c r="E37" s="27">
        <f>SUM(C37:D37)</f>
        <v>2688345088</v>
      </c>
      <c r="F37" s="27">
        <v>324247452</v>
      </c>
      <c r="G37" s="27">
        <v>323481719</v>
      </c>
      <c r="H37" s="27">
        <f>SUM(E37-F37)</f>
        <v>2364097636</v>
      </c>
    </row>
    <row r="38" spans="1:8" s="20" customFormat="1" ht="13.5" customHeight="1" x14ac:dyDescent="0.25">
      <c r="A38" s="25"/>
      <c r="B38" s="26" t="s">
        <v>41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f>SUM(E38-F38)</f>
        <v>0</v>
      </c>
    </row>
    <row r="39" spans="1:8" s="20" customFormat="1" ht="13.5" customHeight="1" x14ac:dyDescent="0.25">
      <c r="A39" s="25"/>
      <c r="B39" s="26" t="s">
        <v>42</v>
      </c>
      <c r="C39" s="27">
        <v>18581122</v>
      </c>
      <c r="D39" s="27">
        <v>156417</v>
      </c>
      <c r="E39" s="27">
        <f t="shared" si="5"/>
        <v>18737539</v>
      </c>
      <c r="F39" s="27">
        <v>1760594</v>
      </c>
      <c r="G39" s="27">
        <v>31473</v>
      </c>
      <c r="H39" s="27">
        <f t="shared" si="6"/>
        <v>16976945</v>
      </c>
    </row>
    <row r="40" spans="1:8" s="20" customFormat="1" ht="13.5" customHeight="1" x14ac:dyDescent="0.25">
      <c r="A40" s="25"/>
      <c r="B40" s="26" t="s">
        <v>43</v>
      </c>
      <c r="C40" s="27">
        <v>48984249</v>
      </c>
      <c r="D40" s="27">
        <v>114328995</v>
      </c>
      <c r="E40" s="27">
        <f t="shared" si="5"/>
        <v>163313244</v>
      </c>
      <c r="F40" s="27">
        <v>8910751</v>
      </c>
      <c r="G40" s="27">
        <v>8891246</v>
      </c>
      <c r="H40" s="27">
        <f t="shared" si="6"/>
        <v>154402493</v>
      </c>
    </row>
    <row r="41" spans="1:8" s="20" customFormat="1" ht="13.5" customHeight="1" x14ac:dyDescent="0.25">
      <c r="A41" s="25"/>
      <c r="B41" s="26" t="s">
        <v>44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45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46</v>
      </c>
      <c r="C44" s="27">
        <v>0</v>
      </c>
      <c r="D44" s="27">
        <v>0</v>
      </c>
      <c r="E44" s="27">
        <f t="shared" ref="E44:E47" si="7">SUM(C44:D44)</f>
        <v>0</v>
      </c>
      <c r="F44" s="27">
        <v>0</v>
      </c>
      <c r="G44" s="27">
        <v>0</v>
      </c>
      <c r="H44" s="27">
        <f t="shared" ref="H44:H47" si="8">SUM(E44-F44)</f>
        <v>0</v>
      </c>
    </row>
    <row r="45" spans="1:8" s="20" customFormat="1" ht="26.25" customHeight="1" x14ac:dyDescent="0.25">
      <c r="A45" s="25"/>
      <c r="B45" s="26" t="s">
        <v>47</v>
      </c>
      <c r="C45" s="27">
        <v>0</v>
      </c>
      <c r="D45" s="27">
        <v>0</v>
      </c>
      <c r="E45" s="27">
        <f t="shared" si="7"/>
        <v>0</v>
      </c>
      <c r="F45" s="27">
        <v>0</v>
      </c>
      <c r="G45" s="27">
        <v>0</v>
      </c>
      <c r="H45" s="27">
        <f t="shared" si="8"/>
        <v>0</v>
      </c>
    </row>
    <row r="46" spans="1:8" s="20" customFormat="1" ht="13.5" customHeight="1" x14ac:dyDescent="0.25">
      <c r="A46" s="25"/>
      <c r="B46" s="26" t="s">
        <v>48</v>
      </c>
      <c r="C46" s="27">
        <v>0</v>
      </c>
      <c r="D46" s="27">
        <v>0</v>
      </c>
      <c r="E46" s="27">
        <f t="shared" si="7"/>
        <v>0</v>
      </c>
      <c r="F46" s="27">
        <v>0</v>
      </c>
      <c r="G46" s="27">
        <v>0</v>
      </c>
      <c r="H46" s="27">
        <f t="shared" si="8"/>
        <v>0</v>
      </c>
    </row>
    <row r="47" spans="1:8" s="20" customFormat="1" ht="13.5" customHeight="1" x14ac:dyDescent="0.25">
      <c r="A47" s="34"/>
      <c r="B47" s="35" t="s">
        <v>49</v>
      </c>
      <c r="C47" s="36">
        <v>0</v>
      </c>
      <c r="D47" s="36">
        <v>0</v>
      </c>
      <c r="E47" s="36">
        <f t="shared" si="7"/>
        <v>0</v>
      </c>
      <c r="F47" s="36">
        <v>0</v>
      </c>
      <c r="G47" s="36">
        <v>0</v>
      </c>
      <c r="H47" s="36">
        <f t="shared" si="8"/>
        <v>0</v>
      </c>
    </row>
    <row r="48" spans="1:8" s="20" customFormat="1" ht="12.75" x14ac:dyDescent="0.25">
      <c r="A48" s="37" t="s">
        <v>50</v>
      </c>
      <c r="B48" s="37"/>
      <c r="C48" s="37"/>
      <c r="D48" s="37"/>
      <c r="E48" s="37"/>
      <c r="F48" s="37"/>
      <c r="G48" s="37"/>
      <c r="H48" s="37"/>
    </row>
    <row r="49" spans="2:8" x14ac:dyDescent="0.25">
      <c r="C49" s="38"/>
      <c r="D49" s="38"/>
      <c r="E49" s="38"/>
      <c r="F49" s="38"/>
      <c r="G49" s="38"/>
      <c r="H49" s="38"/>
    </row>
    <row r="50" spans="2:8" x14ac:dyDescent="0.25">
      <c r="B50" s="39"/>
      <c r="D50" s="40"/>
      <c r="E50" s="40"/>
      <c r="F50" s="40"/>
      <c r="G50" s="40"/>
      <c r="H50" s="40"/>
    </row>
    <row r="51" spans="2:8" x14ac:dyDescent="0.25">
      <c r="D51" s="40"/>
      <c r="E51" s="40"/>
      <c r="F51" s="40"/>
      <c r="G51" s="40"/>
      <c r="H51" s="40"/>
    </row>
    <row r="52" spans="2:8" x14ac:dyDescent="0.25">
      <c r="D52" s="40"/>
      <c r="E52" s="40"/>
      <c r="F52" s="40"/>
      <c r="G52" s="40"/>
      <c r="H52" s="40"/>
    </row>
    <row r="53" spans="2:8" x14ac:dyDescent="0.25">
      <c r="D53" s="40"/>
      <c r="E53" s="40"/>
      <c r="F53" s="40"/>
      <c r="G53" s="40"/>
      <c r="H53" s="40"/>
    </row>
    <row r="54" spans="2:8" x14ac:dyDescent="0.25">
      <c r="E54" s="40"/>
      <c r="F54" s="40"/>
      <c r="G54" s="40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2024-05-27T17:12:07Z</dcterms:created>
  <dcterms:modified xsi:type="dcterms:W3CDTF">2024-05-27T17:12:07Z</dcterms:modified>
</cp:coreProperties>
</file>