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658858C-C2F3-48D2-B88D-94D18E8A431F}" xr6:coauthVersionLast="40" xr6:coauthVersionMax="40" xr10:uidLastSave="{00000000-0000-0000-0000-000000000000}"/>
  <bookViews>
    <workbookView xWindow="0" yWindow="0" windowWidth="20490" windowHeight="7245" xr2:uid="{53749424-98CB-49DE-B07C-D58D90D13EEB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G51" i="1" s="1"/>
  <c r="G50" i="1"/>
  <c r="D50" i="1"/>
  <c r="D49" i="1"/>
  <c r="G49" i="1" s="1"/>
  <c r="D48" i="1"/>
  <c r="G48" i="1" s="1"/>
  <c r="G47" i="1"/>
  <c r="D47" i="1"/>
  <c r="D46" i="1"/>
  <c r="G46" i="1" s="1"/>
  <c r="D45" i="1"/>
  <c r="G45" i="1" s="1"/>
  <c r="G44" i="1"/>
  <c r="D44" i="1"/>
  <c r="D43" i="1"/>
  <c r="G43" i="1" s="1"/>
  <c r="D42" i="1"/>
  <c r="G42" i="1" s="1"/>
  <c r="G41" i="1"/>
  <c r="D41" i="1"/>
  <c r="D40" i="1"/>
  <c r="G40" i="1" s="1"/>
  <c r="D39" i="1"/>
  <c r="G39" i="1" s="1"/>
  <c r="G38" i="1"/>
  <c r="D38" i="1"/>
  <c r="D37" i="1"/>
  <c r="G37" i="1" s="1"/>
  <c r="D36" i="1"/>
  <c r="G36" i="1" s="1"/>
  <c r="G35" i="1"/>
  <c r="D35" i="1"/>
  <c r="D34" i="1"/>
  <c r="G34" i="1" s="1"/>
  <c r="D33" i="1"/>
  <c r="G33" i="1" s="1"/>
  <c r="G32" i="1"/>
  <c r="D32" i="1"/>
  <c r="D31" i="1"/>
  <c r="G31" i="1" s="1"/>
  <c r="D30" i="1"/>
  <c r="G30" i="1" s="1"/>
  <c r="G29" i="1"/>
  <c r="D29" i="1"/>
  <c r="D28" i="1"/>
  <c r="G28" i="1" s="1"/>
  <c r="D27" i="1"/>
  <c r="G27" i="1" s="1"/>
  <c r="G26" i="1"/>
  <c r="D26" i="1"/>
  <c r="D25" i="1"/>
  <c r="G25" i="1" s="1"/>
  <c r="D24" i="1"/>
  <c r="G24" i="1" s="1"/>
  <c r="G23" i="1"/>
  <c r="D23" i="1"/>
  <c r="D22" i="1"/>
  <c r="G22" i="1" s="1"/>
  <c r="D21" i="1"/>
  <c r="G21" i="1" s="1"/>
  <c r="G20" i="1"/>
  <c r="D20" i="1"/>
  <c r="D19" i="1"/>
  <c r="G19" i="1" s="1"/>
  <c r="D18" i="1"/>
  <c r="G18" i="1" s="1"/>
  <c r="G17" i="1"/>
  <c r="D17" i="1"/>
  <c r="D16" i="1"/>
  <c r="G16" i="1" s="1"/>
  <c r="D15" i="1"/>
  <c r="G15" i="1" s="1"/>
  <c r="G14" i="1"/>
  <c r="D14" i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<sst xmlns="http://schemas.openxmlformats.org/spreadsheetml/2006/main" count="57" uniqueCount="57">
  <si>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</si>
  <si>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</si>
  <si>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</si>
  <si>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</si>
  <si>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</si>
  <si>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</si>
  <si>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</si>
  <si>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</si>
  <si>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</si>
  <si>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</si>
  <si>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</si>
  <si>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</si>
  <si>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</si>
  <si>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</si>
  <si>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</si>
  <si>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</si>
  <si>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</si>
  <si>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</si>
  <si>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</si>
  <si>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</si>
  <si>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</si>
  <si>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</si>
  <si>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</si>
  <si>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</si>
  <si>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</si>
  <si>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</si>
  <si>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</si>
  <si>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</si>
  <si>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</si>
  <si>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</si>
  <si>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</si>
  <si>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</si>
  <si>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</si>
  <si>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</si>
  <si>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</si>
  <si>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</si>
  <si>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</si>
  <si>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</si>
  <si>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</si>
  <si>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</si>
  <si>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</si>
  <si>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</si>
  <si>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</si>
  <si>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</si>
  <si>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</si>
  <si>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</si>
  <si>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</si>
  <si>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</si>
  <si>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</si>
  <si>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</si>
  <si>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</si>
  <si>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</si>
  <si>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Centro Regional de Formación Docente e Investigación Educativa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</si>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</sst>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9" fillId="4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0" fontId="3" fillId="0" borderId="0" xfId="2" applyFont="1" applyAlignment="1">
      <alignment vertical="top"/>
    </xf>
    <xf numFmtId="164" fontId="8" fillId="0" borderId="0" xfId="2" applyNumberForma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3" fillId="0" borderId="0" xfId="2" applyFont="1" applyAlignment="1">
      <alignment horizontal="justify" vertical="top"/>
    </xf>
    <xf numFmtId="164" fontId="8" fillId="0" borderId="0" xfId="1" applyNumberFormat="1" applyFont="1" applyAlignment="1">
      <alignment horizontal="right" vertical="top"/>
    </xf>
    <xf numFmtId="0" fontId="8" fillId="0" borderId="0" xfId="2" applyAlignment="1">
      <alignment horizontal="justify" vertical="top"/>
    </xf>
    <xf numFmtId="0" fontId="3" fillId="0" borderId="0" xfId="1" applyFont="1" applyAlignment="1">
      <alignment horizontal="justify"/>
    </xf>
    <xf numFmtId="0" fontId="3" fillId="0" borderId="0" xfId="2" applyFont="1" applyAlignment="1">
      <alignment vertical="top" wrapText="1"/>
    </xf>
    <xf numFmtId="164" fontId="8" fillId="0" borderId="10" xfId="2" applyNumberFormat="1" applyBorder="1" applyAlignment="1">
      <alignment horizontal="right" vertical="top"/>
    </xf>
    <xf numFmtId="0" fontId="10" fillId="0" borderId="11" xfId="0" applyFont="1" applyBorder="1" applyAlignment="1">
      <alignment horizontal="left"/>
    </xf>
    <xf numFmtId="0" fontId="12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 xr:uid="{545A1363-C3ED-4CCE-B035-01503025E4CC}"/>
    <cellStyle name="Normal 7" xfId="2" xr:uid="{509A036F-88CE-4FDA-95EB-457CC6D9AE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19C8A-4861-4ADD-A377-71F4E3EED5DF}">
  <dimension ref="A1:H54"/>
  <sheetViews>
    <sheetView showGridLines="0" tabSelected="1" topLeftCell="A43" workbookViewId="0">
      <selection sqref="A1:G52"/>
    </sheetView>
  </sheetViews>
  <sheetFormatPr baseColWidth="10" defaultRowHeight="15" x14ac:dyDescent="0.25"/>
  <cols>
    <col min="1" max="1" width="57.855468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20.2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2" customFormat="1" ht="12.75" x14ac:dyDescent="0.2">
      <c r="A11" s="14" t="s">
        <v>16</v>
      </c>
      <c r="B11" s="15">
        <f>SUM(B13:B51)</f>
        <v>26296133742.000008</v>
      </c>
      <c r="C11" s="15">
        <f>SUM(C13:C51)</f>
        <v>5280819648</v>
      </c>
      <c r="D11" s="15">
        <f>SUM(B11+C11)</f>
        <v>31576953390.000008</v>
      </c>
      <c r="E11" s="15">
        <f>SUM(E13:E51)</f>
        <v>4271339269</v>
      </c>
      <c r="F11" s="15">
        <f>SUM(F13:F51)</f>
        <v>4072949296</v>
      </c>
      <c r="G11" s="15">
        <f>SUM(D11-E11)</f>
        <v>27305614121.000008</v>
      </c>
    </row>
    <row r="12" spans="1:7" s="2" customFormat="1" ht="12.75" x14ac:dyDescent="0.2">
      <c r="A12" s="16"/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17</v>
      </c>
      <c r="B13" s="19">
        <v>666692371.99999976</v>
      </c>
      <c r="C13" s="20">
        <v>0</v>
      </c>
      <c r="D13" s="19">
        <f t="shared" ref="D13:D51" si="0">SUM(B13+C13)</f>
        <v>666692371.99999976</v>
      </c>
      <c r="E13" s="19">
        <v>85561443</v>
      </c>
      <c r="F13" s="19">
        <v>85561443</v>
      </c>
      <c r="G13" s="19">
        <f t="shared" ref="G13:G51" si="1">SUM(D13-E13)</f>
        <v>581130928.99999976</v>
      </c>
    </row>
    <row r="14" spans="1:7" s="2" customFormat="1" ht="12.75" x14ac:dyDescent="0.2">
      <c r="A14" s="18" t="s">
        <v>18</v>
      </c>
      <c r="B14" s="19">
        <v>127760220</v>
      </c>
      <c r="C14" s="20">
        <v>0</v>
      </c>
      <c r="D14" s="19">
        <f t="shared" si="0"/>
        <v>127760220</v>
      </c>
      <c r="E14" s="19">
        <v>29536831</v>
      </c>
      <c r="F14" s="19">
        <v>25823575</v>
      </c>
      <c r="G14" s="19">
        <f t="shared" si="1"/>
        <v>98223389</v>
      </c>
    </row>
    <row r="15" spans="1:7" s="2" customFormat="1" ht="12.75" x14ac:dyDescent="0.2">
      <c r="A15" s="18" t="s">
        <v>19</v>
      </c>
      <c r="B15" s="19">
        <v>76922404.000000015</v>
      </c>
      <c r="C15" s="19">
        <v>3177052</v>
      </c>
      <c r="D15" s="19">
        <f t="shared" si="0"/>
        <v>80099456.000000015</v>
      </c>
      <c r="E15" s="19">
        <v>12436808</v>
      </c>
      <c r="F15" s="19">
        <v>10521603</v>
      </c>
      <c r="G15" s="19">
        <f t="shared" si="1"/>
        <v>67662648.000000015</v>
      </c>
    </row>
    <row r="16" spans="1:7" s="2" customFormat="1" ht="12.75" x14ac:dyDescent="0.2">
      <c r="A16" s="18" t="s">
        <v>20</v>
      </c>
      <c r="B16" s="19">
        <v>88709973</v>
      </c>
      <c r="C16" s="19">
        <v>0</v>
      </c>
      <c r="D16" s="19">
        <f t="shared" si="0"/>
        <v>88709973</v>
      </c>
      <c r="E16" s="19">
        <v>15075004</v>
      </c>
      <c r="F16" s="19">
        <v>14521506</v>
      </c>
      <c r="G16" s="19">
        <f t="shared" si="1"/>
        <v>73634969</v>
      </c>
    </row>
    <row r="17" spans="1:8" s="2" customFormat="1" ht="25.5" x14ac:dyDescent="0.2">
      <c r="A17" s="21" t="s">
        <v>21</v>
      </c>
      <c r="B17" s="19">
        <v>1175710569</v>
      </c>
      <c r="C17" s="19">
        <v>194862302</v>
      </c>
      <c r="D17" s="19">
        <f t="shared" si="0"/>
        <v>1370572871</v>
      </c>
      <c r="E17" s="19">
        <v>292663141</v>
      </c>
      <c r="F17" s="19">
        <v>210776201</v>
      </c>
      <c r="G17" s="19">
        <f t="shared" si="1"/>
        <v>1077909730</v>
      </c>
    </row>
    <row r="18" spans="1:8" s="2" customFormat="1" ht="12.75" x14ac:dyDescent="0.2">
      <c r="A18" s="18" t="s">
        <v>22</v>
      </c>
      <c r="B18" s="19">
        <v>3491839399</v>
      </c>
      <c r="C18" s="19">
        <v>129774555</v>
      </c>
      <c r="D18" s="19">
        <f t="shared" si="0"/>
        <v>3621613954</v>
      </c>
      <c r="E18" s="19">
        <v>731079611</v>
      </c>
      <c r="F18" s="19">
        <v>671046105</v>
      </c>
      <c r="G18" s="19">
        <f t="shared" si="1"/>
        <v>2890534343</v>
      </c>
    </row>
    <row r="19" spans="1:8" s="2" customFormat="1" ht="12.75" x14ac:dyDescent="0.2">
      <c r="A19" s="18" t="s">
        <v>23</v>
      </c>
      <c r="B19" s="19">
        <v>68856095</v>
      </c>
      <c r="C19" s="19">
        <v>3386743</v>
      </c>
      <c r="D19" s="19">
        <f t="shared" si="0"/>
        <v>72242838</v>
      </c>
      <c r="E19" s="19">
        <v>12637877</v>
      </c>
      <c r="F19" s="19">
        <v>12337135</v>
      </c>
      <c r="G19" s="19">
        <f t="shared" si="1"/>
        <v>59604961</v>
      </c>
    </row>
    <row r="20" spans="1:8" s="2" customFormat="1" ht="12.75" x14ac:dyDescent="0.2">
      <c r="A20" s="18" t="s">
        <v>24</v>
      </c>
      <c r="B20" s="19">
        <v>24214538</v>
      </c>
      <c r="C20" s="20">
        <v>0</v>
      </c>
      <c r="D20" s="19">
        <f t="shared" si="0"/>
        <v>24214538</v>
      </c>
      <c r="E20" s="19">
        <v>3004581</v>
      </c>
      <c r="F20" s="19">
        <v>2593821</v>
      </c>
      <c r="G20" s="19">
        <f t="shared" si="1"/>
        <v>21209957</v>
      </c>
    </row>
    <row r="21" spans="1:8" s="2" customFormat="1" ht="25.5" x14ac:dyDescent="0.2">
      <c r="A21" s="21" t="s">
        <v>25</v>
      </c>
      <c r="B21" s="19">
        <v>223450742</v>
      </c>
      <c r="C21" s="19">
        <v>3812286</v>
      </c>
      <c r="D21" s="19">
        <f t="shared" si="0"/>
        <v>227263028</v>
      </c>
      <c r="E21" s="19">
        <v>32832631</v>
      </c>
      <c r="F21" s="19">
        <v>15092065</v>
      </c>
      <c r="G21" s="19">
        <f t="shared" si="1"/>
        <v>194430397</v>
      </c>
    </row>
    <row r="22" spans="1:8" s="2" customFormat="1" ht="25.5" x14ac:dyDescent="0.2">
      <c r="A22" s="21" t="s">
        <v>26</v>
      </c>
      <c r="B22" s="19">
        <v>1527104799</v>
      </c>
      <c r="C22" s="19">
        <v>171169426</v>
      </c>
      <c r="D22" s="19">
        <f t="shared" si="0"/>
        <v>1698274225</v>
      </c>
      <c r="E22" s="19">
        <v>158329724</v>
      </c>
      <c r="F22" s="19">
        <v>154858427</v>
      </c>
      <c r="G22" s="19">
        <f t="shared" si="1"/>
        <v>1539944501</v>
      </c>
      <c r="H22" s="22"/>
    </row>
    <row r="23" spans="1:8" s="2" customFormat="1" ht="13.5" customHeight="1" x14ac:dyDescent="0.2">
      <c r="A23" s="18" t="s">
        <v>27</v>
      </c>
      <c r="B23" s="19">
        <v>156653644</v>
      </c>
      <c r="C23" s="19">
        <v>-14966320</v>
      </c>
      <c r="D23" s="19">
        <f t="shared" si="0"/>
        <v>141687324</v>
      </c>
      <c r="E23" s="19">
        <v>5892624</v>
      </c>
      <c r="F23" s="19">
        <v>5082004</v>
      </c>
      <c r="G23" s="19">
        <f t="shared" si="1"/>
        <v>135794700</v>
      </c>
    </row>
    <row r="24" spans="1:8" s="13" customFormat="1" ht="25.5" x14ac:dyDescent="0.2">
      <c r="A24" s="21" t="s">
        <v>28</v>
      </c>
      <c r="B24" s="19">
        <v>25872608</v>
      </c>
      <c r="C24" s="19">
        <v>13977200</v>
      </c>
      <c r="D24" s="19">
        <f t="shared" si="0"/>
        <v>39849808</v>
      </c>
      <c r="E24" s="19">
        <v>2914890</v>
      </c>
      <c r="F24" s="19">
        <v>1023975</v>
      </c>
      <c r="G24" s="19">
        <f t="shared" si="1"/>
        <v>36934918</v>
      </c>
    </row>
    <row r="25" spans="1:8" s="2" customFormat="1" ht="25.5" customHeight="1" x14ac:dyDescent="0.2">
      <c r="A25" s="21" t="s">
        <v>29</v>
      </c>
      <c r="B25" s="19">
        <v>76914182</v>
      </c>
      <c r="C25" s="19">
        <v>1307712</v>
      </c>
      <c r="D25" s="19">
        <f t="shared" si="0"/>
        <v>78221894</v>
      </c>
      <c r="E25" s="19">
        <v>13617245</v>
      </c>
      <c r="F25" s="19">
        <v>13389096</v>
      </c>
      <c r="G25" s="19">
        <f t="shared" si="1"/>
        <v>64604649</v>
      </c>
    </row>
    <row r="26" spans="1:8" s="2" customFormat="1" ht="12.75" x14ac:dyDescent="0.2">
      <c r="A26" s="18" t="s">
        <v>30</v>
      </c>
      <c r="B26" s="19">
        <v>124215046</v>
      </c>
      <c r="C26" s="19">
        <v>19596600</v>
      </c>
      <c r="D26" s="19">
        <f t="shared" si="0"/>
        <v>143811646</v>
      </c>
      <c r="E26" s="19">
        <v>15018173</v>
      </c>
      <c r="F26" s="19">
        <v>8991836</v>
      </c>
      <c r="G26" s="19">
        <f t="shared" si="1"/>
        <v>128793473</v>
      </c>
    </row>
    <row r="27" spans="1:8" s="2" customFormat="1" ht="12.75" x14ac:dyDescent="0.2">
      <c r="A27" s="18" t="s">
        <v>31</v>
      </c>
      <c r="B27" s="19">
        <v>13257855309.000006</v>
      </c>
      <c r="C27" s="19">
        <v>3248765190</v>
      </c>
      <c r="D27" s="19">
        <f t="shared" si="0"/>
        <v>16506620499.000006</v>
      </c>
      <c r="E27" s="19">
        <v>2038369763</v>
      </c>
      <c r="F27" s="19">
        <v>2038369763</v>
      </c>
      <c r="G27" s="19">
        <f t="shared" si="1"/>
        <v>14468250736.000006</v>
      </c>
    </row>
    <row r="28" spans="1:8" s="2" customFormat="1" ht="12.75" x14ac:dyDescent="0.2">
      <c r="A28" s="18" t="s">
        <v>32</v>
      </c>
      <c r="B28" s="19">
        <v>368220388.00000006</v>
      </c>
      <c r="C28" s="19">
        <v>3193870</v>
      </c>
      <c r="D28" s="19">
        <f>SUM(B28+C28)</f>
        <v>371414258.00000006</v>
      </c>
      <c r="E28" s="19">
        <v>58796992</v>
      </c>
      <c r="F28" s="19">
        <v>58784192</v>
      </c>
      <c r="G28" s="19">
        <f>SUM(D28-E28)</f>
        <v>312617266.00000006</v>
      </c>
    </row>
    <row r="29" spans="1:8" s="24" customFormat="1" ht="25.5" x14ac:dyDescent="0.2">
      <c r="A29" s="23" t="s">
        <v>33</v>
      </c>
      <c r="B29" s="19">
        <v>262555773.00000003</v>
      </c>
      <c r="C29" s="19">
        <v>23208012</v>
      </c>
      <c r="D29" s="19">
        <f>SUM(B29+C29)</f>
        <v>285763785</v>
      </c>
      <c r="E29" s="19">
        <v>52964786</v>
      </c>
      <c r="F29" s="19">
        <v>44954662</v>
      </c>
      <c r="G29" s="19">
        <f t="shared" si="1"/>
        <v>232798999</v>
      </c>
    </row>
    <row r="30" spans="1:8" s="2" customFormat="1" ht="12.75" x14ac:dyDescent="0.2">
      <c r="A30" s="18" t="s">
        <v>34</v>
      </c>
      <c r="B30" s="19">
        <v>48984249</v>
      </c>
      <c r="C30" s="19">
        <v>114328995</v>
      </c>
      <c r="D30" s="19">
        <f t="shared" si="0"/>
        <v>163313244</v>
      </c>
      <c r="E30" s="19">
        <v>8910751</v>
      </c>
      <c r="F30" s="19">
        <v>8891247</v>
      </c>
      <c r="G30" s="19">
        <f t="shared" si="1"/>
        <v>154402493</v>
      </c>
    </row>
    <row r="31" spans="1:8" s="2" customFormat="1" ht="12.75" customHeight="1" x14ac:dyDescent="0.2">
      <c r="A31" s="21" t="s">
        <v>35</v>
      </c>
      <c r="B31" s="19">
        <v>1272975018</v>
      </c>
      <c r="C31" s="19">
        <v>157260212</v>
      </c>
      <c r="D31" s="19">
        <f t="shared" si="0"/>
        <v>1430235230</v>
      </c>
      <c r="E31" s="19">
        <v>102309458</v>
      </c>
      <c r="F31" s="19">
        <v>101487463</v>
      </c>
      <c r="G31" s="19">
        <f t="shared" si="1"/>
        <v>1327925772</v>
      </c>
    </row>
    <row r="32" spans="1:8" s="2" customFormat="1" ht="12.75" x14ac:dyDescent="0.2">
      <c r="A32" s="18" t="s">
        <v>36</v>
      </c>
      <c r="B32" s="19">
        <v>23398890</v>
      </c>
      <c r="C32" s="19">
        <v>15969475</v>
      </c>
      <c r="D32" s="19">
        <f t="shared" si="0"/>
        <v>39368365</v>
      </c>
      <c r="E32" s="19">
        <v>7580956</v>
      </c>
      <c r="F32" s="19">
        <v>7493242</v>
      </c>
      <c r="G32" s="19">
        <f t="shared" si="1"/>
        <v>31787409</v>
      </c>
    </row>
    <row r="33" spans="1:7" s="2" customFormat="1" ht="12.75" x14ac:dyDescent="0.2">
      <c r="A33" s="18" t="s">
        <v>37</v>
      </c>
      <c r="B33" s="19">
        <v>25363807</v>
      </c>
      <c r="C33" s="19">
        <v>20544</v>
      </c>
      <c r="D33" s="19">
        <f t="shared" si="0"/>
        <v>25384351</v>
      </c>
      <c r="E33" s="19">
        <v>3051034</v>
      </c>
      <c r="F33" s="19">
        <v>2886311</v>
      </c>
      <c r="G33" s="19">
        <f t="shared" si="1"/>
        <v>22333317</v>
      </c>
    </row>
    <row r="34" spans="1:7" s="2" customFormat="1" ht="12.75" x14ac:dyDescent="0.2">
      <c r="A34" s="18" t="s">
        <v>38</v>
      </c>
      <c r="B34" s="19">
        <v>26755461</v>
      </c>
      <c r="C34" s="19">
        <v>17089833</v>
      </c>
      <c r="D34" s="19">
        <f t="shared" si="0"/>
        <v>43845294</v>
      </c>
      <c r="E34" s="19">
        <v>16176923</v>
      </c>
      <c r="F34" s="19">
        <v>15977815</v>
      </c>
      <c r="G34" s="19">
        <f>SUM(D34-E34)</f>
        <v>27668371</v>
      </c>
    </row>
    <row r="35" spans="1:7" s="2" customFormat="1" ht="12.75" x14ac:dyDescent="0.2">
      <c r="A35" s="18" t="s">
        <v>39</v>
      </c>
      <c r="B35" s="19">
        <v>80223357</v>
      </c>
      <c r="C35" s="19">
        <v>22710</v>
      </c>
      <c r="D35" s="19">
        <f t="shared" si="0"/>
        <v>80246067</v>
      </c>
      <c r="E35" s="19">
        <v>14694772</v>
      </c>
      <c r="F35" s="19">
        <v>13453259</v>
      </c>
      <c r="G35" s="19">
        <f t="shared" si="1"/>
        <v>65551295</v>
      </c>
    </row>
    <row r="36" spans="1:7" s="2" customFormat="1" ht="25.5" x14ac:dyDescent="0.2">
      <c r="A36" s="21" t="s">
        <v>40</v>
      </c>
      <c r="B36" s="19">
        <v>541818364</v>
      </c>
      <c r="C36" s="19">
        <v>19133994</v>
      </c>
      <c r="D36" s="19">
        <f t="shared" si="0"/>
        <v>560952358</v>
      </c>
      <c r="E36" s="19">
        <v>131778353</v>
      </c>
      <c r="F36" s="19">
        <v>130612721</v>
      </c>
      <c r="G36" s="19">
        <f t="shared" si="1"/>
        <v>429174005</v>
      </c>
    </row>
    <row r="37" spans="1:7" s="2" customFormat="1" ht="12.75" x14ac:dyDescent="0.2">
      <c r="A37" s="21" t="s">
        <v>41</v>
      </c>
      <c r="B37" s="19">
        <v>25095157</v>
      </c>
      <c r="C37" s="19">
        <v>351117</v>
      </c>
      <c r="D37" s="19">
        <f t="shared" si="0"/>
        <v>25446274</v>
      </c>
      <c r="E37" s="19">
        <v>4604784</v>
      </c>
      <c r="F37" s="19">
        <v>4299734</v>
      </c>
      <c r="G37" s="19">
        <f t="shared" si="1"/>
        <v>20841490</v>
      </c>
    </row>
    <row r="38" spans="1:7" s="2" customFormat="1" ht="12.75" x14ac:dyDescent="0.2">
      <c r="A38" s="21" t="s">
        <v>42</v>
      </c>
      <c r="B38" s="19">
        <v>18581122</v>
      </c>
      <c r="C38" s="19">
        <v>156417</v>
      </c>
      <c r="D38" s="19">
        <f t="shared" si="0"/>
        <v>18737539</v>
      </c>
      <c r="E38" s="19">
        <v>1760594</v>
      </c>
      <c r="F38" s="19">
        <v>31473</v>
      </c>
      <c r="G38" s="19">
        <f>SUM(D38-E38)</f>
        <v>16976945</v>
      </c>
    </row>
    <row r="39" spans="1:7" s="2" customFormat="1" ht="12.75" x14ac:dyDescent="0.2">
      <c r="A39" s="21" t="s">
        <v>43</v>
      </c>
      <c r="B39" s="19">
        <v>6455975</v>
      </c>
      <c r="C39" s="19">
        <v>0</v>
      </c>
      <c r="D39" s="19">
        <f t="shared" si="0"/>
        <v>6455975</v>
      </c>
      <c r="E39" s="19">
        <v>839885</v>
      </c>
      <c r="F39" s="19">
        <v>737897</v>
      </c>
      <c r="G39" s="19">
        <f t="shared" si="1"/>
        <v>5616090</v>
      </c>
    </row>
    <row r="40" spans="1:7" s="2" customFormat="1" ht="12.75" x14ac:dyDescent="0.2">
      <c r="A40" s="21" t="s">
        <v>44</v>
      </c>
      <c r="B40" s="19">
        <v>2269866884.9999986</v>
      </c>
      <c r="C40" s="19">
        <v>1124620379</v>
      </c>
      <c r="D40" s="19">
        <f t="shared" si="0"/>
        <v>3394487263.9999986</v>
      </c>
      <c r="E40" s="19">
        <v>382813261</v>
      </c>
      <c r="F40" s="19">
        <v>381806618</v>
      </c>
      <c r="G40" s="19">
        <f t="shared" si="1"/>
        <v>3011674002.9999986</v>
      </c>
    </row>
    <row r="41" spans="1:7" s="2" customFormat="1" ht="12.75" x14ac:dyDescent="0.2">
      <c r="A41" s="21" t="s">
        <v>45</v>
      </c>
      <c r="B41" s="19">
        <v>5401819</v>
      </c>
      <c r="C41" s="20">
        <v>0</v>
      </c>
      <c r="D41" s="19">
        <f t="shared" si="0"/>
        <v>5401819</v>
      </c>
      <c r="E41" s="19">
        <v>982387</v>
      </c>
      <c r="F41" s="19">
        <v>860050</v>
      </c>
      <c r="G41" s="19">
        <f t="shared" si="1"/>
        <v>4419432</v>
      </c>
    </row>
    <row r="42" spans="1:7" s="2" customFormat="1" ht="25.5" x14ac:dyDescent="0.2">
      <c r="A42" s="21" t="s">
        <v>46</v>
      </c>
      <c r="B42" s="19">
        <v>12297095</v>
      </c>
      <c r="C42" s="20">
        <v>0</v>
      </c>
      <c r="D42" s="19">
        <f t="shared" si="0"/>
        <v>12297095</v>
      </c>
      <c r="E42" s="19">
        <v>1549200</v>
      </c>
      <c r="F42" s="19">
        <v>1478984</v>
      </c>
      <c r="G42" s="19">
        <f t="shared" si="1"/>
        <v>10747895</v>
      </c>
    </row>
    <row r="43" spans="1:7" s="2" customFormat="1" ht="12.75" x14ac:dyDescent="0.2">
      <c r="A43" s="18" t="s">
        <v>47</v>
      </c>
      <c r="B43" s="19">
        <v>16117481</v>
      </c>
      <c r="C43" s="20">
        <v>0</v>
      </c>
      <c r="D43" s="19">
        <f t="shared" si="0"/>
        <v>16117481</v>
      </c>
      <c r="E43" s="19">
        <v>3145203</v>
      </c>
      <c r="F43" s="19">
        <v>2563404</v>
      </c>
      <c r="G43" s="19">
        <f t="shared" si="1"/>
        <v>12972278</v>
      </c>
    </row>
    <row r="44" spans="1:7" s="2" customFormat="1" ht="25.5" x14ac:dyDescent="0.2">
      <c r="A44" s="21" t="s">
        <v>48</v>
      </c>
      <c r="B44" s="19">
        <v>18280504</v>
      </c>
      <c r="C44" s="20">
        <v>0</v>
      </c>
      <c r="D44" s="19">
        <f t="shared" si="0"/>
        <v>18280504</v>
      </c>
      <c r="E44" s="19">
        <v>3030084</v>
      </c>
      <c r="F44" s="19">
        <v>2356404</v>
      </c>
      <c r="G44" s="19">
        <f t="shared" si="1"/>
        <v>15250420</v>
      </c>
    </row>
    <row r="45" spans="1:7" s="2" customFormat="1" ht="12.75" x14ac:dyDescent="0.2">
      <c r="A45" s="21" t="s">
        <v>49</v>
      </c>
      <c r="B45" s="19">
        <v>17379369</v>
      </c>
      <c r="C45" s="19">
        <v>-1028095</v>
      </c>
      <c r="D45" s="19">
        <f t="shared" si="0"/>
        <v>16351274</v>
      </c>
      <c r="E45" s="19">
        <v>324521</v>
      </c>
      <c r="F45" s="19">
        <v>173889</v>
      </c>
      <c r="G45" s="19">
        <f t="shared" si="1"/>
        <v>16026753</v>
      </c>
    </row>
    <row r="46" spans="1:7" s="2" customFormat="1" ht="12.75" x14ac:dyDescent="0.2">
      <c r="A46" s="21" t="s">
        <v>50</v>
      </c>
      <c r="B46" s="19">
        <v>9613799</v>
      </c>
      <c r="C46" s="19">
        <v>-280</v>
      </c>
      <c r="D46" s="19">
        <f t="shared" si="0"/>
        <v>9613519</v>
      </c>
      <c r="E46" s="19">
        <v>1769118</v>
      </c>
      <c r="F46" s="19">
        <v>1704419</v>
      </c>
      <c r="G46" s="19">
        <f t="shared" si="1"/>
        <v>7844401</v>
      </c>
    </row>
    <row r="47" spans="1:7" s="2" customFormat="1" ht="25.5" x14ac:dyDescent="0.2">
      <c r="A47" s="25" t="s">
        <v>51</v>
      </c>
      <c r="B47" s="19">
        <v>5688668</v>
      </c>
      <c r="C47" s="19">
        <v>337364</v>
      </c>
      <c r="D47" s="19">
        <f>SUM(B47+C47)</f>
        <v>6026032</v>
      </c>
      <c r="E47" s="19">
        <v>1026837</v>
      </c>
      <c r="F47" s="19">
        <v>974830</v>
      </c>
      <c r="G47" s="19">
        <f t="shared" si="1"/>
        <v>4999195</v>
      </c>
    </row>
    <row r="48" spans="1:7" s="2" customFormat="1" ht="12.75" x14ac:dyDescent="0.2">
      <c r="A48" s="18" t="s">
        <v>52</v>
      </c>
      <c r="B48" s="20">
        <v>0</v>
      </c>
      <c r="C48" s="20">
        <v>0</v>
      </c>
      <c r="D48" s="20">
        <f>SUM(B48+C48)</f>
        <v>0</v>
      </c>
      <c r="E48" s="20">
        <v>0</v>
      </c>
      <c r="F48" s="20">
        <v>0</v>
      </c>
      <c r="G48" s="20">
        <f t="shared" si="1"/>
        <v>0</v>
      </c>
    </row>
    <row r="49" spans="1:7" s="2" customFormat="1" ht="25.5" x14ac:dyDescent="0.2">
      <c r="A49" s="21" t="s">
        <v>53</v>
      </c>
      <c r="B49" s="19">
        <v>32458549</v>
      </c>
      <c r="C49" s="19">
        <v>15866555</v>
      </c>
      <c r="D49" s="19">
        <f t="shared" ref="D49" si="2">SUM(B49+C49)</f>
        <v>48325104</v>
      </c>
      <c r="E49" s="19">
        <v>5773232</v>
      </c>
      <c r="F49" s="19">
        <v>5530349</v>
      </c>
      <c r="G49" s="19">
        <f>SUM(D49-E49)</f>
        <v>42551872</v>
      </c>
    </row>
    <row r="50" spans="1:7" s="2" customFormat="1" ht="12.75" x14ac:dyDescent="0.2">
      <c r="A50" s="18" t="s">
        <v>54</v>
      </c>
      <c r="B50" s="19">
        <v>31060393</v>
      </c>
      <c r="C50" s="20">
        <v>0</v>
      </c>
      <c r="D50" s="19">
        <f t="shared" si="0"/>
        <v>31060393</v>
      </c>
      <c r="E50" s="19">
        <v>5150732</v>
      </c>
      <c r="F50" s="19">
        <v>5027244</v>
      </c>
      <c r="G50" s="19">
        <f>SUM(D50-E50)</f>
        <v>25909661</v>
      </c>
    </row>
    <row r="51" spans="1:7" s="2" customFormat="1" ht="12.75" x14ac:dyDescent="0.2">
      <c r="A51" s="21" t="s">
        <v>55</v>
      </c>
      <c r="B51" s="19">
        <v>64769719</v>
      </c>
      <c r="C51" s="26">
        <v>15425800</v>
      </c>
      <c r="D51" s="26">
        <f t="shared" si="0"/>
        <v>80195519</v>
      </c>
      <c r="E51" s="26">
        <v>13335060</v>
      </c>
      <c r="F51" s="26">
        <v>10874534</v>
      </c>
      <c r="G51" s="26">
        <f t="shared" si="1"/>
        <v>66860459</v>
      </c>
    </row>
    <row r="52" spans="1:7" s="2" customFormat="1" ht="12.75" x14ac:dyDescent="0.2">
      <c r="A52" s="27" t="s">
        <v>56</v>
      </c>
      <c r="B52" s="27"/>
    </row>
    <row r="53" spans="1:7" x14ac:dyDescent="0.25">
      <c r="A53" s="28"/>
      <c r="B53" s="19"/>
      <c r="C53" s="19"/>
      <c r="D53" s="19"/>
      <c r="E53" s="19"/>
      <c r="F53" s="19"/>
      <c r="G53" s="19"/>
    </row>
    <row r="54" spans="1:7" x14ac:dyDescent="0.25">
      <c r="B54" s="29"/>
      <c r="C54" s="29"/>
      <c r="D54" s="29"/>
      <c r="E54" s="29"/>
      <c r="F54" s="29"/>
      <c r="G54" s="29"/>
    </row>
  </sheetData>
  <mergeCells count="10">
    <mergeCell ref="A7:A9"/>
    <mergeCell ref="B7:F7"/>
    <mergeCell ref="G7:G8"/>
    <mergeCell ref="A52:B5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2024-05-27T17:12:06Z</dcterms:created>
  <dcterms:modified xsi:type="dcterms:W3CDTF">2024-05-27T17:12:06Z</dcterms:modified>
</cp:coreProperties>
</file>