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Financiera Carlitos\"/>
    </mc:Choice>
  </mc:AlternateContent>
  <xr:revisionPtr revIDLastSave="0" documentId="8_{6947DF0C-03BF-4AA2-88CD-8CF67728DEC3}" xr6:coauthVersionLast="40" xr6:coauthVersionMax="40" xr10:uidLastSave="{00000000-0000-0000-0000-000000000000}"/>
  <bookViews>
    <workbookView xWindow="0" yWindow="0" windowWidth="25200" windowHeight="11775" xr2:uid="{A2FA87CF-CE1D-4189-8306-953DAD8FFDEC}"/>
  </bookViews>
  <sheets>
    <sheet name="4 ECSF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'4 ECSF'!$A$1:$D$74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C72" i="1"/>
  <c r="D71" i="1"/>
  <c r="C71" i="1"/>
  <c r="C70" i="1" s="1"/>
  <c r="D70" i="1"/>
  <c r="D68" i="1"/>
  <c r="C68" i="1"/>
  <c r="D67" i="1"/>
  <c r="C67" i="1"/>
  <c r="D66" i="1"/>
  <c r="C66" i="1"/>
  <c r="C62" i="1" s="1"/>
  <c r="D65" i="1"/>
  <c r="D64" i="1"/>
  <c r="D62" i="1" s="1"/>
  <c r="D60" i="1"/>
  <c r="C60" i="1"/>
  <c r="D59" i="1"/>
  <c r="C59" i="1"/>
  <c r="D58" i="1"/>
  <c r="D56" i="1" s="1"/>
  <c r="C58" i="1"/>
  <c r="C56" i="1"/>
  <c r="C54" i="1" s="1"/>
  <c r="C52" i="1"/>
  <c r="D51" i="1"/>
  <c r="D45" i="1" s="1"/>
  <c r="C51" i="1"/>
  <c r="D50" i="1"/>
  <c r="D49" i="1"/>
  <c r="C49" i="1"/>
  <c r="C45" i="1" s="1"/>
  <c r="D48" i="1"/>
  <c r="C48" i="1"/>
  <c r="C47" i="1"/>
  <c r="D43" i="1"/>
  <c r="D42" i="1"/>
  <c r="C42" i="1"/>
  <c r="D41" i="1"/>
  <c r="C41" i="1"/>
  <c r="D40" i="1"/>
  <c r="C40" i="1"/>
  <c r="D39" i="1"/>
  <c r="C39" i="1"/>
  <c r="D38" i="1"/>
  <c r="C38" i="1"/>
  <c r="D37" i="1"/>
  <c r="C37" i="1"/>
  <c r="C36" i="1"/>
  <c r="C34" i="1" s="1"/>
  <c r="C32" i="1" s="1"/>
  <c r="D34" i="1"/>
  <c r="D32" i="1" s="1"/>
  <c r="D30" i="1"/>
  <c r="D29" i="1"/>
  <c r="C29" i="1"/>
  <c r="C28" i="1"/>
  <c r="D27" i="1"/>
  <c r="C26" i="1"/>
  <c r="C25" i="1"/>
  <c r="D24" i="1"/>
  <c r="C24" i="1"/>
  <c r="C20" i="1" s="1"/>
  <c r="C23" i="1"/>
  <c r="D22" i="1"/>
  <c r="C22" i="1"/>
  <c r="D20" i="1"/>
  <c r="D18" i="1"/>
  <c r="C18" i="1"/>
  <c r="D17" i="1"/>
  <c r="D10" i="1" s="1"/>
  <c r="D8" i="1" s="1"/>
  <c r="C17" i="1"/>
  <c r="C16" i="1"/>
  <c r="D15" i="1"/>
  <c r="C15" i="1"/>
  <c r="D14" i="1"/>
  <c r="C14" i="1"/>
  <c r="C13" i="1"/>
  <c r="C12" i="1"/>
  <c r="C10" i="1" s="1"/>
  <c r="C8" i="1" s="1"/>
  <c r="A4" i="1"/>
  <c r="D54" i="1" l="1"/>
</calcChain>
</file>

<file path=xl/sharedStrings.xml><?xml version="1.0" encoding="utf-8"?>
<sst xmlns="http://schemas.openxmlformats.org/spreadsheetml/2006/main" count="58" uniqueCount="58">
  <si>
    <t>GOBIERNO CONSTITUCIONAL DEL ESTADO DE CHIAPAS</t>
  </si>
  <si>
    <t>PODER LEGISLATIVO</t>
  </si>
  <si>
    <t>ESTADO DE CAMBIOS EN LA SITUACIÓN FINANCIERA CONSOLIDADO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</si>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</sst>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#\ ##0\ ;\ \(#\ ###\ ###\ ##0\)\ "/>
    <numFmt numFmtId="165" formatCode="#\ ###\ ###\ ##0\ ;\(#\ ###\ ###\ ##0\)\ "/>
    <numFmt numFmtId="166" formatCode="#####\ ###\ ###\ ###;\(#####\ ###\ ###\ ##\)\ "/>
    <numFmt numFmtId="167" formatCode="#\ ###\ ###\ ##0\ ;\(#\ ###\ ###\ ##0\)"/>
    <numFmt numFmtId="168" formatCode="#####\ ###\ ###\ ###0;\(#####\ ###\ ###\ ##0\)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52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1"/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164" fontId="7" fillId="0" borderId="0" xfId="1" applyNumberFormat="1" applyFont="1" applyAlignment="1">
      <alignment horizontal="center" vertical="top"/>
    </xf>
    <xf numFmtId="0" fontId="1" fillId="0" borderId="0" xfId="1" applyAlignment="1">
      <alignment vertical="center"/>
    </xf>
    <xf numFmtId="37" fontId="8" fillId="4" borderId="0" xfId="1" applyNumberFormat="1" applyFont="1" applyFill="1" applyAlignment="1">
      <alignment vertical="top"/>
    </xf>
    <xf numFmtId="0" fontId="6" fillId="4" borderId="0" xfId="1" applyFont="1" applyFill="1" applyAlignment="1">
      <alignment vertical="center"/>
    </xf>
    <xf numFmtId="165" fontId="7" fillId="4" borderId="0" xfId="1" applyNumberFormat="1" applyFont="1" applyFill="1" applyAlignment="1">
      <alignment horizontal="right" vertical="top" wrapText="1" indent="3"/>
    </xf>
    <xf numFmtId="165" fontId="9" fillId="0" borderId="0" xfId="1" applyNumberFormat="1" applyFont="1" applyAlignment="1">
      <alignment horizontal="right" vertical="top" wrapText="1" indent="3"/>
    </xf>
    <xf numFmtId="164" fontId="6" fillId="0" borderId="0" xfId="1" applyNumberFormat="1" applyFont="1" applyAlignment="1">
      <alignment vertical="center"/>
    </xf>
    <xf numFmtId="37" fontId="10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right" vertical="top" indent="3"/>
    </xf>
    <xf numFmtId="0" fontId="3" fillId="5" borderId="0" xfId="1" applyFont="1" applyFill="1" applyAlignment="1">
      <alignment vertical="top"/>
    </xf>
    <xf numFmtId="37" fontId="10" fillId="5" borderId="0" xfId="1" applyNumberFormat="1" applyFont="1" applyFill="1" applyAlignment="1">
      <alignment vertical="top"/>
    </xf>
    <xf numFmtId="165" fontId="7" fillId="5" borderId="0" xfId="1" applyNumberFormat="1" applyFont="1" applyFill="1" applyAlignment="1">
      <alignment horizontal="right" vertical="top" wrapText="1" indent="3"/>
    </xf>
    <xf numFmtId="0" fontId="1" fillId="0" borderId="0" xfId="1" applyAlignment="1">
      <alignment vertical="top"/>
    </xf>
    <xf numFmtId="0" fontId="3" fillId="0" borderId="0" xfId="1" applyFont="1" applyAlignment="1">
      <alignment vertical="top"/>
    </xf>
    <xf numFmtId="164" fontId="1" fillId="0" borderId="0" xfId="1" applyNumberFormat="1" applyAlignment="1">
      <alignment horizontal="right" vertical="top" indent="3"/>
    </xf>
    <xf numFmtId="37" fontId="1" fillId="0" borderId="0" xfId="1" applyNumberFormat="1" applyAlignment="1">
      <alignment horizontal="left" vertical="top" wrapText="1"/>
    </xf>
    <xf numFmtId="164" fontId="3" fillId="0" borderId="0" xfId="1" applyNumberFormat="1" applyFont="1" applyAlignment="1">
      <alignment vertical="top"/>
    </xf>
    <xf numFmtId="166" fontId="1" fillId="0" borderId="0" xfId="1" applyNumberFormat="1" applyAlignment="1">
      <alignment horizontal="right" vertical="top" indent="3"/>
    </xf>
    <xf numFmtId="167" fontId="1" fillId="0" borderId="0" xfId="1" applyNumberFormat="1" applyAlignment="1">
      <alignment horizontal="right" vertical="top" indent="3"/>
    </xf>
    <xf numFmtId="0" fontId="3" fillId="0" borderId="0" xfId="1" applyFont="1" applyAlignment="1">
      <alignment vertical="center"/>
    </xf>
    <xf numFmtId="166" fontId="3" fillId="0" borderId="0" xfId="1" applyNumberFormat="1" applyFont="1" applyAlignment="1">
      <alignment vertical="top"/>
    </xf>
    <xf numFmtId="37" fontId="10" fillId="0" borderId="0" xfId="1" applyNumberFormat="1" applyFont="1" applyAlignment="1">
      <alignment horizontal="left" vertical="top"/>
    </xf>
    <xf numFmtId="166" fontId="6" fillId="0" borderId="0" xfId="1" applyNumberFormat="1" applyFont="1" applyAlignment="1">
      <alignment vertical="center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vertical="top"/>
    </xf>
    <xf numFmtId="0" fontId="11" fillId="0" borderId="0" xfId="1" applyFont="1" applyAlignment="1">
      <alignment vertical="top"/>
    </xf>
    <xf numFmtId="168" fontId="1" fillId="0" borderId="0" xfId="1" applyNumberFormat="1" applyAlignment="1">
      <alignment horizontal="right" vertical="top" indent="3"/>
    </xf>
    <xf numFmtId="0" fontId="6" fillId="0" borderId="0" xfId="1" applyFont="1"/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horizontal="left" vertical="top"/>
    </xf>
    <xf numFmtId="0" fontId="3" fillId="0" borderId="3" xfId="1" applyFont="1" applyBorder="1"/>
    <xf numFmtId="37" fontId="1" fillId="0" borderId="3" xfId="1" applyNumberFormat="1" applyBorder="1" applyAlignment="1">
      <alignment horizontal="left" vertical="top"/>
    </xf>
    <xf numFmtId="164" fontId="1" fillId="0" borderId="3" xfId="1" applyNumberFormat="1" applyBorder="1" applyAlignment="1">
      <alignment horizontal="right" vertical="top" indent="3"/>
    </xf>
    <xf numFmtId="164" fontId="1" fillId="0" borderId="3" xfId="1" applyNumberFormat="1" applyBorder="1" applyAlignment="1">
      <alignment horizontal="right" vertical="top"/>
    </xf>
    <xf numFmtId="0" fontId="12" fillId="0" borderId="4" xfId="1" applyFont="1" applyBorder="1" applyAlignment="1">
      <alignment vertical="top" wrapText="1"/>
    </xf>
    <xf numFmtId="0" fontId="12" fillId="0" borderId="4" xfId="1" applyFont="1" applyBorder="1" applyAlignment="1">
      <alignment horizontal="right" vertical="top" wrapText="1" indent="3"/>
    </xf>
    <xf numFmtId="0" fontId="13" fillId="0" borderId="0" xfId="2"/>
    <xf numFmtId="0" fontId="1" fillId="0" borderId="0" xfId="1" applyAlignment="1">
      <alignment horizontal="left" vertical="top"/>
    </xf>
    <xf numFmtId="164" fontId="1" fillId="0" borderId="0" xfId="1" applyNumberFormat="1" applyAlignment="1">
      <alignment horizontal="left" vertical="top"/>
    </xf>
    <xf numFmtId="164" fontId="3" fillId="0" borderId="0" xfId="1" applyNumberFormat="1" applyFont="1" applyAlignment="1">
      <alignment horizontal="right" indent="3"/>
    </xf>
    <xf numFmtId="164" fontId="3" fillId="0" borderId="0" xfId="1" applyNumberFormat="1" applyFont="1"/>
    <xf numFmtId="0" fontId="3" fillId="0" borderId="0" xfId="1" applyFont="1" applyAlignment="1">
      <alignment horizontal="right"/>
    </xf>
  </cellXfs>
  <cellStyles count="3">
    <cellStyle name="Normal" xfId="0" builtinId="0"/>
    <cellStyle name="Normal 17" xfId="2" xr:uid="{30F8AE85-EB69-4843-8515-95E90EC35888}"/>
    <cellStyle name="Normal 2 2" xfId="1" xr:uid="{A47B2296-13A0-4B6A-8E68-BFFC434962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P.LEGISLATIVO)%20DIC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TAPUB%202023/Tomo%203/NOTAS%20(P.LEGISLATIVO)%20DIC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B14">
            <v>23157974</v>
          </cell>
          <cell r="C14">
            <v>32715346</v>
          </cell>
          <cell r="F14">
            <v>16427645</v>
          </cell>
          <cell r="G14">
            <v>15342135</v>
          </cell>
        </row>
        <row r="17">
          <cell r="B17">
            <v>0</v>
          </cell>
          <cell r="C17">
            <v>107</v>
          </cell>
          <cell r="F17">
            <v>0</v>
          </cell>
          <cell r="G17">
            <v>0</v>
          </cell>
        </row>
        <row r="20">
          <cell r="B20">
            <v>0</v>
          </cell>
          <cell r="C20">
            <v>0</v>
          </cell>
          <cell r="F20">
            <v>0</v>
          </cell>
          <cell r="G20">
            <v>0</v>
          </cell>
        </row>
        <row r="23">
          <cell r="B23">
            <v>0</v>
          </cell>
          <cell r="C23">
            <v>0</v>
          </cell>
          <cell r="F23">
            <v>0</v>
          </cell>
          <cell r="G23">
            <v>0</v>
          </cell>
        </row>
        <row r="26">
          <cell r="B26">
            <v>3789765</v>
          </cell>
          <cell r="C26">
            <v>6295729</v>
          </cell>
          <cell r="F26">
            <v>0</v>
          </cell>
          <cell r="G26">
            <v>0</v>
          </cell>
        </row>
        <row r="29">
          <cell r="B29">
            <v>0</v>
          </cell>
          <cell r="C29">
            <v>0</v>
          </cell>
          <cell r="F29">
            <v>0</v>
          </cell>
          <cell r="G29">
            <v>0</v>
          </cell>
        </row>
        <row r="32">
          <cell r="B32">
            <v>0</v>
          </cell>
          <cell r="C32">
            <v>0</v>
          </cell>
          <cell r="F32">
            <v>0</v>
          </cell>
          <cell r="G32">
            <v>0</v>
          </cell>
        </row>
        <row r="35">
          <cell r="F35">
            <v>77395</v>
          </cell>
          <cell r="G35">
            <v>853874</v>
          </cell>
        </row>
        <row r="41">
          <cell r="B41">
            <v>0</v>
          </cell>
          <cell r="C41">
            <v>0</v>
          </cell>
          <cell r="F41">
            <v>35</v>
          </cell>
          <cell r="G41">
            <v>35</v>
          </cell>
        </row>
        <row r="44">
          <cell r="B44">
            <v>5416000</v>
          </cell>
          <cell r="C44">
            <v>5417097</v>
          </cell>
          <cell r="F44">
            <v>0</v>
          </cell>
          <cell r="G44">
            <v>0</v>
          </cell>
        </row>
        <row r="47">
          <cell r="B47">
            <v>0</v>
          </cell>
          <cell r="C47">
            <v>0</v>
          </cell>
          <cell r="F47">
            <v>0</v>
          </cell>
          <cell r="G47">
            <v>0</v>
          </cell>
        </row>
        <row r="50">
          <cell r="B50">
            <v>39734148</v>
          </cell>
          <cell r="C50">
            <v>46138824</v>
          </cell>
          <cell r="F50">
            <v>48921586</v>
          </cell>
          <cell r="G50">
            <v>90628886</v>
          </cell>
        </row>
        <row r="53">
          <cell r="B53">
            <v>2051229</v>
          </cell>
          <cell r="C53">
            <v>5331465</v>
          </cell>
          <cell r="F53">
            <v>0</v>
          </cell>
          <cell r="G53">
            <v>0</v>
          </cell>
        </row>
        <row r="56">
          <cell r="B56">
            <v>-9786109</v>
          </cell>
          <cell r="C56">
            <v>-17324852</v>
          </cell>
          <cell r="F56">
            <v>300000</v>
          </cell>
          <cell r="G56">
            <v>0</v>
          </cell>
        </row>
        <row r="59">
          <cell r="B59">
            <v>37529544</v>
          </cell>
          <cell r="C59">
            <v>80367188</v>
          </cell>
        </row>
        <row r="62">
          <cell r="B62">
            <v>0</v>
          </cell>
          <cell r="C62">
            <v>0</v>
          </cell>
        </row>
        <row r="65">
          <cell r="B65">
            <v>409969</v>
          </cell>
          <cell r="C65">
            <v>409969</v>
          </cell>
        </row>
        <row r="70">
          <cell r="F70">
            <v>0</v>
          </cell>
          <cell r="G70">
            <v>0</v>
          </cell>
        </row>
        <row r="72">
          <cell r="F72">
            <v>0</v>
          </cell>
          <cell r="G72">
            <v>0</v>
          </cell>
        </row>
        <row r="74">
          <cell r="F74">
            <v>0</v>
          </cell>
          <cell r="G74">
            <v>0</v>
          </cell>
        </row>
        <row r="78">
          <cell r="F78">
            <v>3766653</v>
          </cell>
          <cell r="G78">
            <v>4560599</v>
          </cell>
        </row>
        <row r="80">
          <cell r="F80">
            <v>32809206</v>
          </cell>
          <cell r="G80">
            <v>47965344</v>
          </cell>
        </row>
        <row r="82">
          <cell r="F82">
            <v>0</v>
          </cell>
          <cell r="G82">
            <v>0</v>
          </cell>
        </row>
        <row r="84">
          <cell r="F84">
            <v>0</v>
          </cell>
          <cell r="G84">
            <v>0</v>
          </cell>
        </row>
        <row r="86">
          <cell r="F86">
            <v>0</v>
          </cell>
          <cell r="G86">
            <v>0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/>
      <sheetData sheetId="2">
        <row r="4">
          <cell r="A4" t="str">
            <v>DEL 1 DE ENERO AL 31 DE DICIEMBRE DE 2023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SIT.FIN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.1 CIPyC"/>
      <sheetName val="12.2 CIPyC"/>
      <sheetName val="34 FIDEFIM"/>
      <sheetName val="NOTAS MEMORIA"/>
      <sheetName val="36 EDO ANALITICO INGRESOS"/>
      <sheetName val="37 Edo Ejerc x Cap Gto"/>
      <sheetName val="RAZONES"/>
      <sheetName val="13 Raz. Financieras"/>
      <sheetName val="CUADROS REPORTE A.A."/>
      <sheetName val="38 INVERSIONES(fid.)"/>
      <sheetName val="40 DERECHOS (otros)"/>
      <sheetName val="39 DERECHOS A RECIBIR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DICIEMBRE DE 2023</v>
          </cell>
        </row>
      </sheetData>
      <sheetData sheetId="1">
        <row r="12">
          <cell r="N12">
            <v>1128149</v>
          </cell>
        </row>
      </sheetData>
      <sheetData sheetId="2">
        <row r="11">
          <cell r="J11">
            <v>0</v>
          </cell>
        </row>
      </sheetData>
      <sheetData sheetId="3">
        <row r="5">
          <cell r="A5" t="str">
            <v>AL 31 DE DICIEMBRE DE 2023</v>
          </cell>
        </row>
      </sheetData>
      <sheetData sheetId="4" refreshError="1"/>
      <sheetData sheetId="5"/>
      <sheetData sheetId="6"/>
      <sheetData sheetId="7" refreshError="1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5B545-EC1C-4A5F-888C-2C4922664369}">
  <sheetPr>
    <tabColor theme="0" tint="-0.14999847407452621"/>
    <pageSetUpPr fitToPage="1"/>
  </sheetPr>
  <dimension ref="A1:H95"/>
  <sheetViews>
    <sheetView showGridLines="0" tabSelected="1" topLeftCell="A54" zoomScale="115" zoomScaleNormal="115" workbookViewId="0">
      <selection sqref="A1:L27"/>
    </sheetView>
  </sheetViews>
  <sheetFormatPr baseColWidth="10" defaultRowHeight="15" x14ac:dyDescent="0.25"/>
  <cols>
    <col min="1" max="1" width="1.85546875" style="3" customWidth="1"/>
    <col min="2" max="2" width="91.85546875" style="3" customWidth="1"/>
    <col min="3" max="4" width="24.7109375" style="50" customWidth="1"/>
    <col min="5" max="5" width="11.42578125" style="46"/>
    <col min="6" max="6" width="15.7109375" style="46" customWidth="1"/>
    <col min="7" max="7" width="15.28515625" style="46" bestFit="1" customWidth="1"/>
    <col min="8" max="8" width="11.42578125" style="46"/>
  </cols>
  <sheetData>
    <row r="1" spans="1:7" s="3" customFormat="1" ht="12.75" customHeight="1" x14ac:dyDescent="0.2">
      <c r="A1" s="1" t="s">
        <v>0</v>
      </c>
      <c r="B1" s="1"/>
      <c r="C1" s="1"/>
      <c r="D1" s="1"/>
      <c r="E1" s="2"/>
    </row>
    <row r="2" spans="1:7" s="3" customFormat="1" ht="12.75" customHeight="1" x14ac:dyDescent="0.2">
      <c r="A2" s="1" t="s">
        <v>1</v>
      </c>
      <c r="B2" s="1"/>
      <c r="C2" s="1"/>
      <c r="D2" s="1"/>
      <c r="E2" s="2"/>
    </row>
    <row r="3" spans="1:7" s="3" customFormat="1" ht="12.75" customHeight="1" x14ac:dyDescent="0.2">
      <c r="A3" s="1" t="s">
        <v>2</v>
      </c>
      <c r="B3" s="1"/>
      <c r="C3" s="1"/>
      <c r="D3" s="1"/>
      <c r="E3" s="2"/>
    </row>
    <row r="4" spans="1:7" s="3" customFormat="1" ht="15" customHeight="1" x14ac:dyDescent="0.2">
      <c r="A4" s="4" t="str">
        <f>'[1]3 EVHP-P'!A4:F4</f>
        <v>DEL 1 DE ENERO AL 31 DE DICIEMBRE DE 2023</v>
      </c>
      <c r="B4" s="4"/>
      <c r="C4" s="4"/>
      <c r="D4" s="4"/>
      <c r="E4" s="2"/>
    </row>
    <row r="5" spans="1:7" s="3" customFormat="1" ht="15" customHeight="1" x14ac:dyDescent="0.2">
      <c r="A5" s="4" t="s">
        <v>3</v>
      </c>
      <c r="B5" s="4"/>
      <c r="C5" s="4"/>
      <c r="D5" s="4"/>
      <c r="E5" s="2"/>
    </row>
    <row r="6" spans="1:7" s="3" customFormat="1" ht="26.25" customHeight="1" x14ac:dyDescent="0.2">
      <c r="A6" s="5" t="s">
        <v>4</v>
      </c>
      <c r="B6" s="6"/>
      <c r="C6" s="7" t="s">
        <v>5</v>
      </c>
      <c r="D6" s="7" t="s">
        <v>6</v>
      </c>
      <c r="E6" s="2"/>
    </row>
    <row r="7" spans="1:7" s="8" customFormat="1" ht="3.95" customHeight="1" x14ac:dyDescent="0.25">
      <c r="B7" s="9"/>
      <c r="C7" s="10"/>
      <c r="D7" s="10"/>
      <c r="E7" s="11"/>
    </row>
    <row r="8" spans="1:7" s="8" customFormat="1" x14ac:dyDescent="0.25">
      <c r="A8" s="12" t="s">
        <v>7</v>
      </c>
      <c r="B8" s="13"/>
      <c r="C8" s="14">
        <f>SUM(C10+C20)</f>
        <v>64587096</v>
      </c>
      <c r="D8" s="14">
        <f>SUM(D10+D20)</f>
        <v>7538743</v>
      </c>
      <c r="E8" s="11"/>
      <c r="F8" s="15"/>
      <c r="G8" s="16"/>
    </row>
    <row r="9" spans="1:7" s="8" customFormat="1" ht="7.5" customHeight="1" x14ac:dyDescent="0.25">
      <c r="B9" s="17"/>
      <c r="C9" s="18"/>
      <c r="D9" s="18"/>
      <c r="E9" s="11"/>
    </row>
    <row r="10" spans="1:7" s="23" customFormat="1" ht="12.75" x14ac:dyDescent="0.25">
      <c r="A10" s="19"/>
      <c r="B10" s="20" t="s">
        <v>8</v>
      </c>
      <c r="C10" s="21">
        <f>SUM(C12:C18)</f>
        <v>12063443</v>
      </c>
      <c r="D10" s="21">
        <f>SUM(D12:D18)</f>
        <v>0</v>
      </c>
      <c r="E10" s="22"/>
    </row>
    <row r="11" spans="1:7" s="23" customFormat="1" ht="3" customHeight="1" x14ac:dyDescent="0.25">
      <c r="B11" s="17"/>
      <c r="C11" s="24"/>
      <c r="D11" s="24"/>
      <c r="E11" s="22"/>
    </row>
    <row r="12" spans="1:7" s="23" customFormat="1" ht="12.75" x14ac:dyDescent="0.25">
      <c r="B12" s="25" t="s">
        <v>9</v>
      </c>
      <c r="C12" s="15">
        <f>SUM('[1]1ESF'!C14-'[1]1ESF'!B14)</f>
        <v>9557372</v>
      </c>
      <c r="D12" s="15">
        <v>0</v>
      </c>
      <c r="E12" s="22"/>
    </row>
    <row r="13" spans="1:7" s="23" customFormat="1" ht="12.75" x14ac:dyDescent="0.25">
      <c r="B13" s="25" t="s">
        <v>10</v>
      </c>
      <c r="C13" s="15">
        <f>SUM('[1]1ESF'!C17-'[1]1ESF'!B17)</f>
        <v>107</v>
      </c>
      <c r="D13" s="15">
        <v>0</v>
      </c>
      <c r="E13" s="22"/>
    </row>
    <row r="14" spans="1:7" s="23" customFormat="1" ht="12.75" x14ac:dyDescent="0.25">
      <c r="B14" s="25" t="s">
        <v>11</v>
      </c>
      <c r="C14" s="15">
        <f>SUM('[1]1ESF'!C20-'[1]1ESF'!B20)</f>
        <v>0</v>
      </c>
      <c r="D14" s="15">
        <f>SUM('[1]1ESF'!B20-'[1]1ESF'!C20)</f>
        <v>0</v>
      </c>
      <c r="E14" s="22"/>
    </row>
    <row r="15" spans="1:7" s="23" customFormat="1" ht="12.75" customHeight="1" x14ac:dyDescent="0.25">
      <c r="B15" s="25" t="s">
        <v>12</v>
      </c>
      <c r="C15" s="15">
        <f>SUM('[1]1ESF'!C23-'[1]1ESF'!B23)</f>
        <v>0</v>
      </c>
      <c r="D15" s="15">
        <f>SUM('[1]1ESF'!B23-'[1]1ESF'!C23)</f>
        <v>0</v>
      </c>
      <c r="E15" s="22"/>
    </row>
    <row r="16" spans="1:7" s="23" customFormat="1" ht="12.75" x14ac:dyDescent="0.25">
      <c r="B16" s="25" t="s">
        <v>13</v>
      </c>
      <c r="C16" s="15">
        <f>SUM('[1]1ESF'!C26-'[1]1ESF'!B26)</f>
        <v>2505964</v>
      </c>
      <c r="D16" s="15">
        <v>0</v>
      </c>
      <c r="E16" s="22"/>
    </row>
    <row r="17" spans="1:7" s="23" customFormat="1" ht="12.75" x14ac:dyDescent="0.25">
      <c r="B17" s="25" t="s">
        <v>14</v>
      </c>
      <c r="C17" s="15">
        <f>SUM('[1]1ESF'!C29-'[1]1ESF'!B29)</f>
        <v>0</v>
      </c>
      <c r="D17" s="15">
        <f>SUM('[1]1ESF'!B29-'[1]1ESF'!C29)</f>
        <v>0</v>
      </c>
      <c r="E17" s="22"/>
      <c r="G17" s="26"/>
    </row>
    <row r="18" spans="1:7" s="23" customFormat="1" ht="12.75" x14ac:dyDescent="0.25">
      <c r="B18" s="25" t="s">
        <v>15</v>
      </c>
      <c r="C18" s="15">
        <f>SUM('[1]1ESF'!C32-'[1]1ESF'!B32)</f>
        <v>0</v>
      </c>
      <c r="D18" s="15">
        <f>SUM('[1]1ESF'!B32-'[1]1ESF'!C32)</f>
        <v>0</v>
      </c>
      <c r="E18" s="22"/>
      <c r="G18" s="26"/>
    </row>
    <row r="19" spans="1:7" s="23" customFormat="1" ht="12.75" x14ac:dyDescent="0.25">
      <c r="B19" s="25"/>
      <c r="C19" s="27"/>
      <c r="D19" s="27"/>
      <c r="E19" s="22"/>
    </row>
    <row r="20" spans="1:7" s="23" customFormat="1" ht="12.75" x14ac:dyDescent="0.25">
      <c r="A20" s="19"/>
      <c r="B20" s="20" t="s">
        <v>16</v>
      </c>
      <c r="C20" s="21">
        <f>SUM(C22:C30)</f>
        <v>52523653</v>
      </c>
      <c r="D20" s="21">
        <f>SUM(D22:D30)</f>
        <v>7538743</v>
      </c>
      <c r="E20" s="22"/>
    </row>
    <row r="21" spans="1:7" s="23" customFormat="1" ht="3" customHeight="1" x14ac:dyDescent="0.25">
      <c r="B21" s="17"/>
      <c r="C21" s="28"/>
      <c r="D21" s="27"/>
      <c r="E21" s="22"/>
    </row>
    <row r="22" spans="1:7" s="29" customFormat="1" ht="12.75" x14ac:dyDescent="0.25">
      <c r="B22" s="25" t="s">
        <v>17</v>
      </c>
      <c r="C22" s="15">
        <f>SUM('[1]1ESF'!C41-'[1]1ESF'!B41)</f>
        <v>0</v>
      </c>
      <c r="D22" s="15">
        <f>SUM('[1]1ESF'!B43-'[1]1ESF'!C43)</f>
        <v>0</v>
      </c>
      <c r="E22" s="11"/>
    </row>
    <row r="23" spans="1:7" s="23" customFormat="1" ht="12.75" x14ac:dyDescent="0.25">
      <c r="B23" s="25" t="s">
        <v>18</v>
      </c>
      <c r="C23" s="15">
        <f>SUM('[1]1ESF'!C44-'[1]1ESF'!B44)</f>
        <v>1097</v>
      </c>
      <c r="D23" s="15">
        <v>0</v>
      </c>
      <c r="E23" s="22"/>
      <c r="G23" s="30"/>
    </row>
    <row r="24" spans="1:7" s="23" customFormat="1" ht="12.75" x14ac:dyDescent="0.25">
      <c r="B24" s="25" t="s">
        <v>19</v>
      </c>
      <c r="C24" s="15">
        <f>SUM('[1]1ESF'!C47-'[1]1ESF'!B47)</f>
        <v>0</v>
      </c>
      <c r="D24" s="15">
        <f>SUM('[1]1ESF'!B47-'[1]1ESF'!C47)</f>
        <v>0</v>
      </c>
      <c r="E24" s="22"/>
      <c r="G24" s="30"/>
    </row>
    <row r="25" spans="1:7" s="23" customFormat="1" ht="12.75" x14ac:dyDescent="0.25">
      <c r="B25" s="25" t="s">
        <v>20</v>
      </c>
      <c r="C25" s="15">
        <f>SUM('[1]1ESF'!C50-'[1]1ESF'!B50)</f>
        <v>6404676</v>
      </c>
      <c r="D25" s="15">
        <v>0</v>
      </c>
      <c r="E25" s="22"/>
      <c r="G25" s="30"/>
    </row>
    <row r="26" spans="1:7" s="29" customFormat="1" ht="12.75" x14ac:dyDescent="0.25">
      <c r="B26" s="25" t="s">
        <v>21</v>
      </c>
      <c r="C26" s="15">
        <f>SUM('[1]1ESF'!C53-'[1]1ESF'!B53)</f>
        <v>3280236</v>
      </c>
      <c r="D26" s="15">
        <v>0</v>
      </c>
      <c r="E26" s="11"/>
    </row>
    <row r="27" spans="1:7" s="29" customFormat="1" ht="12.75" x14ac:dyDescent="0.25">
      <c r="B27" s="25" t="s">
        <v>22</v>
      </c>
      <c r="C27" s="15">
        <v>0</v>
      </c>
      <c r="D27" s="15">
        <f>SUM('[1]1ESF'!B56-'[1]1ESF'!C56)</f>
        <v>7538743</v>
      </c>
      <c r="E27" s="11"/>
    </row>
    <row r="28" spans="1:7" s="29" customFormat="1" ht="12.75" x14ac:dyDescent="0.25">
      <c r="B28" s="25" t="s">
        <v>23</v>
      </c>
      <c r="C28" s="15">
        <f>SUM('[1]1ESF'!C59-'[1]1ESF'!B59)</f>
        <v>42837644</v>
      </c>
      <c r="D28" s="15">
        <v>0</v>
      </c>
      <c r="E28" s="11"/>
    </row>
    <row r="29" spans="1:7" s="29" customFormat="1" ht="12.75" x14ac:dyDescent="0.25">
      <c r="B29" s="25" t="s">
        <v>24</v>
      </c>
      <c r="C29" s="15">
        <f>SUM('[1]1ESF'!C62-'[1]1ESF'!B62)</f>
        <v>0</v>
      </c>
      <c r="D29" s="15">
        <f>SUM('[1]1ESF'!B62-'[1]1ESF'!C62)</f>
        <v>0</v>
      </c>
      <c r="E29" s="11"/>
    </row>
    <row r="30" spans="1:7" s="29" customFormat="1" ht="12.75" x14ac:dyDescent="0.25">
      <c r="B30" s="25" t="s">
        <v>25</v>
      </c>
      <c r="C30" s="15">
        <v>0</v>
      </c>
      <c r="D30" s="15">
        <f>SUM('[1]1ESF'!B65-'[1]1ESF'!C65)</f>
        <v>0</v>
      </c>
      <c r="E30" s="11"/>
    </row>
    <row r="31" spans="1:7" s="23" customFormat="1" ht="12.75" x14ac:dyDescent="0.25">
      <c r="B31" s="31"/>
      <c r="C31" s="27"/>
      <c r="D31" s="27"/>
      <c r="E31" s="22"/>
    </row>
    <row r="32" spans="1:7" s="8" customFormat="1" x14ac:dyDescent="0.25">
      <c r="A32" s="12" t="s">
        <v>26</v>
      </c>
      <c r="B32" s="13"/>
      <c r="C32" s="14">
        <f>SUM(C34+C45)</f>
        <v>1385510</v>
      </c>
      <c r="D32" s="14">
        <f>SUM(D34+D45)</f>
        <v>42483779</v>
      </c>
      <c r="E32" s="11"/>
      <c r="F32" s="32"/>
      <c r="G32" s="16"/>
    </row>
    <row r="33" spans="1:7" s="8" customFormat="1" ht="7.5" customHeight="1" x14ac:dyDescent="0.25">
      <c r="B33" s="17"/>
      <c r="C33" s="27"/>
      <c r="D33" s="27"/>
      <c r="E33" s="11"/>
      <c r="G33" s="32"/>
    </row>
    <row r="34" spans="1:7" s="23" customFormat="1" ht="12.75" x14ac:dyDescent="0.25">
      <c r="A34" s="19"/>
      <c r="B34" s="20" t="s">
        <v>27</v>
      </c>
      <c r="C34" s="21">
        <f>SUM(C36:C43)</f>
        <v>1085510</v>
      </c>
      <c r="D34" s="21">
        <f>SUM(D36:D43)</f>
        <v>776479</v>
      </c>
      <c r="E34" s="22"/>
    </row>
    <row r="35" spans="1:7" s="23" customFormat="1" ht="3" customHeight="1" x14ac:dyDescent="0.25">
      <c r="B35" s="17"/>
      <c r="C35" s="27"/>
      <c r="D35" s="28"/>
      <c r="E35" s="22"/>
    </row>
    <row r="36" spans="1:7" s="23" customFormat="1" ht="12.75" x14ac:dyDescent="0.25">
      <c r="B36" s="25" t="s">
        <v>28</v>
      </c>
      <c r="C36" s="15">
        <f>SUM('[1]1ESF'!F14-'[1]1ESF'!G14)</f>
        <v>1085510</v>
      </c>
      <c r="D36" s="15">
        <v>0</v>
      </c>
      <c r="E36" s="22"/>
    </row>
    <row r="37" spans="1:7" s="23" customFormat="1" ht="12.75" customHeight="1" x14ac:dyDescent="0.25">
      <c r="B37" s="33" t="s">
        <v>29</v>
      </c>
      <c r="C37" s="15">
        <f>SUM('[1]1ESF'!F17-'[1]1ESF'!G17)</f>
        <v>0</v>
      </c>
      <c r="D37" s="15">
        <f>SUM('[1]1ESF'!G17-'[1]1ESF'!F17)</f>
        <v>0</v>
      </c>
      <c r="E37" s="22"/>
    </row>
    <row r="38" spans="1:7" s="23" customFormat="1" ht="12.75" customHeight="1" x14ac:dyDescent="0.25">
      <c r="B38" s="33" t="s">
        <v>30</v>
      </c>
      <c r="C38" s="15">
        <f>SUM('[1]1ESF'!F20-'[1]1ESF'!G20)</f>
        <v>0</v>
      </c>
      <c r="D38" s="15">
        <f>SUM('[1]1ESF'!G20-'[1]1ESF'!F20)</f>
        <v>0</v>
      </c>
      <c r="E38" s="22"/>
    </row>
    <row r="39" spans="1:7" s="23" customFormat="1" ht="12.75" customHeight="1" x14ac:dyDescent="0.25">
      <c r="B39" s="33" t="s">
        <v>31</v>
      </c>
      <c r="C39" s="15">
        <f>SUM('[1]1ESF'!F23-'[1]1ESF'!G23)</f>
        <v>0</v>
      </c>
      <c r="D39" s="15">
        <f>SUM('[1]1ESF'!G23-'[1]1ESF'!F23)</f>
        <v>0</v>
      </c>
      <c r="E39" s="22"/>
    </row>
    <row r="40" spans="1:7" s="23" customFormat="1" ht="12.75" customHeight="1" x14ac:dyDescent="0.25">
      <c r="B40" s="33" t="s">
        <v>32</v>
      </c>
      <c r="C40" s="15">
        <f>SUM('[1]1ESF'!F26-'[1]1ESF'!G26)</f>
        <v>0</v>
      </c>
      <c r="D40" s="15">
        <f>SUM('[1]1ESF'!G26-'[1]1ESF'!F26)</f>
        <v>0</v>
      </c>
      <c r="E40" s="22"/>
    </row>
    <row r="41" spans="1:7" s="23" customFormat="1" ht="12.75" x14ac:dyDescent="0.25">
      <c r="B41" s="25" t="s">
        <v>33</v>
      </c>
      <c r="C41" s="15">
        <f>SUM('[1]1ESF'!F29-'[1]1ESF'!G29)</f>
        <v>0</v>
      </c>
      <c r="D41" s="15">
        <f>SUM('[1]1ESF'!G29-'[1]1ESF'!F29)</f>
        <v>0</v>
      </c>
      <c r="E41" s="22"/>
    </row>
    <row r="42" spans="1:7" s="23" customFormat="1" ht="12.75" x14ac:dyDescent="0.25">
      <c r="B42" s="34" t="s">
        <v>34</v>
      </c>
      <c r="C42" s="15">
        <f>SUM('[1]1ESF'!F32-'[1]1ESF'!G32)</f>
        <v>0</v>
      </c>
      <c r="D42" s="15">
        <f>SUM('[1]1ESF'!G32-'[1]1ESF'!F32)</f>
        <v>0</v>
      </c>
      <c r="E42" s="22"/>
    </row>
    <row r="43" spans="1:7" s="23" customFormat="1" ht="12.75" x14ac:dyDescent="0.25">
      <c r="B43" s="34" t="s">
        <v>35</v>
      </c>
      <c r="C43" s="15">
        <v>0</v>
      </c>
      <c r="D43" s="15">
        <f>SUM('[1]1ESF'!G35-'[1]1ESF'!F35)</f>
        <v>776479</v>
      </c>
      <c r="E43" s="22"/>
    </row>
    <row r="44" spans="1:7" s="23" customFormat="1" ht="12.75" x14ac:dyDescent="0.25">
      <c r="B44" s="22"/>
      <c r="C44" s="27"/>
      <c r="D44" s="27"/>
      <c r="E44" s="22"/>
    </row>
    <row r="45" spans="1:7" s="23" customFormat="1" ht="12.75" x14ac:dyDescent="0.25">
      <c r="A45" s="19"/>
      <c r="B45" s="20" t="s">
        <v>36</v>
      </c>
      <c r="C45" s="21">
        <f>SUM(C47:C52)</f>
        <v>300000</v>
      </c>
      <c r="D45" s="21">
        <f>SUM(D47:D52)</f>
        <v>41707300</v>
      </c>
      <c r="E45" s="22"/>
    </row>
    <row r="46" spans="1:7" s="35" customFormat="1" ht="3" customHeight="1" x14ac:dyDescent="0.25">
      <c r="B46" s="17"/>
      <c r="C46" s="36">
        <v>0</v>
      </c>
      <c r="D46" s="28"/>
      <c r="E46" s="22"/>
    </row>
    <row r="47" spans="1:7" s="37" customFormat="1" ht="12.75" x14ac:dyDescent="0.2">
      <c r="B47" s="25" t="s">
        <v>37</v>
      </c>
      <c r="C47" s="15">
        <f>SUM('[1]1ESF'!F41-'[1]1ESF'!G41)</f>
        <v>0</v>
      </c>
      <c r="D47" s="15">
        <v>0</v>
      </c>
      <c r="E47" s="2"/>
    </row>
    <row r="48" spans="1:7" s="37" customFormat="1" ht="12.75" customHeight="1" x14ac:dyDescent="0.2">
      <c r="B48" s="25" t="s">
        <v>38</v>
      </c>
      <c r="C48" s="15">
        <f>SUM('[1]1ESF'!F44-'[1]1ESF'!G44)</f>
        <v>0</v>
      </c>
      <c r="D48" s="15">
        <f>SUM('[1]1ESF'!G44-'[1]1ESF'!F44)</f>
        <v>0</v>
      </c>
      <c r="E48" s="2"/>
    </row>
    <row r="49" spans="1:7" s="37" customFormat="1" ht="12.75" x14ac:dyDescent="0.2">
      <c r="B49" s="25" t="s">
        <v>39</v>
      </c>
      <c r="C49" s="15">
        <f>SUM('[1]1ESF'!F47-'[1]1ESF'!G47)</f>
        <v>0</v>
      </c>
      <c r="D49" s="15">
        <f>SUM('[1]1ESF'!G47-'[1]1ESF'!F47)</f>
        <v>0</v>
      </c>
      <c r="E49" s="2"/>
    </row>
    <row r="50" spans="1:7" s="37" customFormat="1" ht="12.75" x14ac:dyDescent="0.2">
      <c r="B50" s="25" t="s">
        <v>40</v>
      </c>
      <c r="C50" s="15">
        <v>0</v>
      </c>
      <c r="D50" s="15">
        <f>SUM('[1]1ESF'!G50-'[1]1ESF'!F50)</f>
        <v>41707300</v>
      </c>
      <c r="E50" s="2"/>
    </row>
    <row r="51" spans="1:7" s="37" customFormat="1" ht="12.75" x14ac:dyDescent="0.2">
      <c r="B51" s="38" t="s">
        <v>41</v>
      </c>
      <c r="C51" s="15">
        <f>SUM('[1]1ESF'!F53-'[1]1ESF'!G53)</f>
        <v>0</v>
      </c>
      <c r="D51" s="15">
        <f>SUM('[1]1ESF'!G53-'[1]1ESF'!F53)</f>
        <v>0</v>
      </c>
      <c r="E51" s="2"/>
    </row>
    <row r="52" spans="1:7" s="37" customFormat="1" ht="12.75" x14ac:dyDescent="0.2">
      <c r="B52" s="38" t="s">
        <v>42</v>
      </c>
      <c r="C52" s="15">
        <f>SUM('[1]1ESF'!F56-'[1]1ESF'!G56)</f>
        <v>300000</v>
      </c>
      <c r="D52" s="15">
        <v>0</v>
      </c>
      <c r="E52" s="2"/>
    </row>
    <row r="53" spans="1:7" s="3" customFormat="1" ht="12.75" x14ac:dyDescent="0.2">
      <c r="B53" s="17"/>
      <c r="C53" s="27"/>
      <c r="D53" s="27"/>
      <c r="E53" s="2"/>
    </row>
    <row r="54" spans="1:7" s="8" customFormat="1" x14ac:dyDescent="0.25">
      <c r="A54" s="12" t="s">
        <v>43</v>
      </c>
      <c r="B54" s="13"/>
      <c r="C54" s="14">
        <f>SUM(C56+C62)</f>
        <v>0</v>
      </c>
      <c r="D54" s="14">
        <f>SUM(D56+D62)</f>
        <v>15950084</v>
      </c>
      <c r="E54" s="11"/>
      <c r="F54" s="32"/>
      <c r="G54" s="16"/>
    </row>
    <row r="55" spans="1:7" s="3" customFormat="1" ht="12.75" x14ac:dyDescent="0.2">
      <c r="B55" s="17"/>
      <c r="C55" s="27"/>
      <c r="D55" s="28"/>
      <c r="E55" s="2"/>
    </row>
    <row r="56" spans="1:7" s="23" customFormat="1" ht="12.75" x14ac:dyDescent="0.25">
      <c r="A56" s="19"/>
      <c r="B56" s="20" t="s">
        <v>44</v>
      </c>
      <c r="C56" s="21">
        <f>SUM(C58:C60)</f>
        <v>0</v>
      </c>
      <c r="D56" s="21">
        <f>SUM(D58:D60)</f>
        <v>0</v>
      </c>
      <c r="E56" s="22"/>
    </row>
    <row r="57" spans="1:7" s="3" customFormat="1" ht="3" customHeight="1" x14ac:dyDescent="0.2">
      <c r="B57" s="31"/>
      <c r="C57" s="27"/>
      <c r="D57" s="28"/>
      <c r="E57" s="2"/>
    </row>
    <row r="58" spans="1:7" s="3" customFormat="1" ht="12.75" customHeight="1" x14ac:dyDescent="0.2">
      <c r="B58" s="39" t="s">
        <v>45</v>
      </c>
      <c r="C58" s="15">
        <f>SUM('[1]1ESF'!F70-'[1]1ESF'!G70)</f>
        <v>0</v>
      </c>
      <c r="D58" s="15">
        <f>SUM('[1]1ESF'!G70-'[1]1ESF'!F70)</f>
        <v>0</v>
      </c>
      <c r="E58" s="2"/>
    </row>
    <row r="59" spans="1:7" s="3" customFormat="1" ht="12.75" x14ac:dyDescent="0.2">
      <c r="B59" s="39" t="s">
        <v>46</v>
      </c>
      <c r="C59" s="15">
        <f>SUM('[1]1ESF'!F72-'[1]1ESF'!G72)</f>
        <v>0</v>
      </c>
      <c r="D59" s="15">
        <f>SUM('[1]1ESF'!G72-'[1]1ESF'!F72)</f>
        <v>0</v>
      </c>
      <c r="E59" s="2"/>
    </row>
    <row r="60" spans="1:7" s="3" customFormat="1" ht="12.75" x14ac:dyDescent="0.2">
      <c r="B60" s="39" t="s">
        <v>47</v>
      </c>
      <c r="C60" s="15">
        <f>SUM('[1]1ESF'!F74-'[1]1ESF'!G74)</f>
        <v>0</v>
      </c>
      <c r="D60" s="15">
        <f>SUM('[1]1ESF'!G74-'[1]1ESF'!F74)</f>
        <v>0</v>
      </c>
      <c r="E60" s="2"/>
    </row>
    <row r="61" spans="1:7" s="3" customFormat="1" ht="12.75" x14ac:dyDescent="0.2">
      <c r="B61" s="39"/>
      <c r="C61" s="27"/>
      <c r="D61" s="28"/>
      <c r="E61" s="2"/>
    </row>
    <row r="62" spans="1:7" s="23" customFormat="1" ht="12.75" x14ac:dyDescent="0.25">
      <c r="A62" s="19"/>
      <c r="B62" s="20" t="s">
        <v>48</v>
      </c>
      <c r="C62" s="21">
        <f>SUM(C64:C68)</f>
        <v>0</v>
      </c>
      <c r="D62" s="21">
        <f>SUM(D64:D68)</f>
        <v>15950084</v>
      </c>
      <c r="E62" s="22"/>
    </row>
    <row r="63" spans="1:7" s="3" customFormat="1" ht="3" customHeight="1" x14ac:dyDescent="0.2">
      <c r="B63" s="31"/>
      <c r="C63" s="27"/>
      <c r="D63" s="28"/>
      <c r="E63" s="2"/>
    </row>
    <row r="64" spans="1:7" s="3" customFormat="1" ht="12.75" x14ac:dyDescent="0.2">
      <c r="B64" s="39" t="s">
        <v>49</v>
      </c>
      <c r="C64" s="15">
        <v>0</v>
      </c>
      <c r="D64" s="15">
        <f>SUM('[1]1ESF'!G78-'[1]1ESF'!F78)</f>
        <v>793946</v>
      </c>
      <c r="E64" s="2"/>
    </row>
    <row r="65" spans="1:5" s="3" customFormat="1" ht="12.75" x14ac:dyDescent="0.2">
      <c r="B65" s="39" t="s">
        <v>50</v>
      </c>
      <c r="C65" s="15">
        <v>0</v>
      </c>
      <c r="D65" s="15">
        <f>SUM('[1]1ESF'!G80-'[1]1ESF'!F80)</f>
        <v>15156138</v>
      </c>
      <c r="E65" s="2"/>
    </row>
    <row r="66" spans="1:5" s="3" customFormat="1" ht="12.75" customHeight="1" x14ac:dyDescent="0.2">
      <c r="B66" s="39" t="s">
        <v>51</v>
      </c>
      <c r="C66" s="15">
        <f>SUM('[1]1ESF'!F82-'[1]1ESF'!G82)</f>
        <v>0</v>
      </c>
      <c r="D66" s="15">
        <f>SUM('[1]1ESF'!G82-'[1]1ESF'!F82)</f>
        <v>0</v>
      </c>
      <c r="E66" s="2"/>
    </row>
    <row r="67" spans="1:5" s="3" customFormat="1" ht="12.75" customHeight="1" x14ac:dyDescent="0.2">
      <c r="B67" s="39" t="s">
        <v>52</v>
      </c>
      <c r="C67" s="15">
        <f>SUM('[1]1ESF'!F84-'[1]1ESF'!G84)</f>
        <v>0</v>
      </c>
      <c r="D67" s="15">
        <f>SUM('[1]1ESF'!G84-'[1]1ESF'!F84)</f>
        <v>0</v>
      </c>
      <c r="E67" s="2"/>
    </row>
    <row r="68" spans="1:5" s="3" customFormat="1" ht="12.75" customHeight="1" x14ac:dyDescent="0.2">
      <c r="B68" s="39" t="s">
        <v>53</v>
      </c>
      <c r="C68" s="15">
        <f>SUM('[1]1ESF'!F86-'[1]1ESF'!G86)</f>
        <v>0</v>
      </c>
      <c r="D68" s="15">
        <f>SUM('[1]1ESF'!G86-'[1]1ESF'!F86)</f>
        <v>0</v>
      </c>
      <c r="E68" s="2"/>
    </row>
    <row r="69" spans="1:5" s="3" customFormat="1" ht="12.75" customHeight="1" x14ac:dyDescent="0.2">
      <c r="B69" s="39"/>
      <c r="C69" s="24"/>
      <c r="D69" s="28"/>
      <c r="E69" s="2"/>
    </row>
    <row r="70" spans="1:5" s="23" customFormat="1" ht="12.75" x14ac:dyDescent="0.25">
      <c r="A70" s="19"/>
      <c r="B70" s="20" t="s">
        <v>54</v>
      </c>
      <c r="C70" s="21">
        <f>SUM(C71:D72)</f>
        <v>0</v>
      </c>
      <c r="D70" s="21">
        <f>SUM(D71:E72)</f>
        <v>0</v>
      </c>
      <c r="E70" s="22"/>
    </row>
    <row r="71" spans="1:5" s="3" customFormat="1" ht="12.75" x14ac:dyDescent="0.2">
      <c r="B71" s="38" t="s">
        <v>55</v>
      </c>
      <c r="C71" s="15">
        <f>SUM('[1]1ESF'!F90-'[1]1ESF'!G90)</f>
        <v>0</v>
      </c>
      <c r="D71" s="15">
        <f>SUM('[1]1ESF'!G90-'[1]1ESF'!F90)</f>
        <v>0</v>
      </c>
      <c r="E71" s="2"/>
    </row>
    <row r="72" spans="1:5" s="3" customFormat="1" ht="12.75" x14ac:dyDescent="0.2">
      <c r="B72" s="38" t="s">
        <v>56</v>
      </c>
      <c r="C72" s="15">
        <f>SUM('[1]1ESF'!F92-'[1]1ESF'!G92)</f>
        <v>0</v>
      </c>
      <c r="D72" s="15">
        <f>SUM('[1]1ESF'!G92-'[1]1ESF'!F92)</f>
        <v>0</v>
      </c>
      <c r="E72" s="2"/>
    </row>
    <row r="73" spans="1:5" s="3" customFormat="1" ht="3.75" customHeight="1" x14ac:dyDescent="0.2">
      <c r="A73" s="40"/>
      <c r="B73" s="41"/>
      <c r="C73" s="42"/>
      <c r="D73" s="43"/>
      <c r="E73" s="2"/>
    </row>
    <row r="74" spans="1:5" s="46" customFormat="1" ht="12.75" customHeight="1" x14ac:dyDescent="0.2">
      <c r="A74" s="3" t="s">
        <v>57</v>
      </c>
      <c r="B74" s="44"/>
      <c r="C74" s="45"/>
      <c r="D74" s="44"/>
    </row>
    <row r="75" spans="1:5" s="46" customFormat="1" ht="12.75" x14ac:dyDescent="0.2">
      <c r="A75" s="3"/>
      <c r="B75" s="47"/>
      <c r="C75" s="24"/>
      <c r="D75" s="48"/>
    </row>
    <row r="76" spans="1:5" s="46" customFormat="1" ht="12.75" x14ac:dyDescent="0.2">
      <c r="A76" s="3"/>
      <c r="B76" s="3"/>
      <c r="C76" s="49"/>
      <c r="D76" s="50"/>
    </row>
    <row r="77" spans="1:5" s="46" customFormat="1" ht="12.75" x14ac:dyDescent="0.2">
      <c r="A77" s="3"/>
      <c r="B77" s="51"/>
      <c r="C77" s="50"/>
      <c r="D77" s="50"/>
    </row>
    <row r="78" spans="1:5" s="46" customFormat="1" ht="12.75" x14ac:dyDescent="0.2">
      <c r="A78" s="3"/>
      <c r="B78" s="51"/>
      <c r="C78" s="50"/>
      <c r="D78" s="50"/>
    </row>
    <row r="79" spans="1:5" s="46" customFormat="1" ht="12.75" x14ac:dyDescent="0.2">
      <c r="A79" s="3"/>
      <c r="B79" s="51"/>
      <c r="C79" s="50"/>
      <c r="D79" s="50"/>
    </row>
    <row r="80" spans="1:5" s="46" customFormat="1" ht="12.75" x14ac:dyDescent="0.2">
      <c r="A80" s="3"/>
      <c r="B80" s="51"/>
      <c r="C80" s="50"/>
      <c r="D80" s="50"/>
    </row>
    <row r="81" spans="1:4" s="46" customFormat="1" ht="12.75" x14ac:dyDescent="0.2">
      <c r="A81" s="3"/>
      <c r="B81" s="3"/>
      <c r="C81" s="50"/>
      <c r="D81" s="50"/>
    </row>
    <row r="82" spans="1:4" s="46" customFormat="1" ht="12.75" x14ac:dyDescent="0.2">
      <c r="A82" s="3"/>
      <c r="B82" s="51"/>
      <c r="C82" s="50"/>
      <c r="D82" s="50"/>
    </row>
    <row r="83" spans="1:4" s="46" customFormat="1" ht="12.75" x14ac:dyDescent="0.2">
      <c r="A83" s="3"/>
      <c r="B83" s="3"/>
      <c r="C83" s="50"/>
      <c r="D83" s="50"/>
    </row>
    <row r="84" spans="1:4" s="46" customFormat="1" ht="12.75" x14ac:dyDescent="0.2">
      <c r="A84" s="3"/>
      <c r="B84" s="51"/>
      <c r="C84" s="50"/>
      <c r="D84" s="50"/>
    </row>
    <row r="85" spans="1:4" s="46" customFormat="1" ht="12.75" x14ac:dyDescent="0.2">
      <c r="A85" s="3"/>
      <c r="B85" s="3"/>
      <c r="C85" s="50"/>
      <c r="D85" s="50"/>
    </row>
    <row r="86" spans="1:4" s="46" customFormat="1" ht="12.75" x14ac:dyDescent="0.2">
      <c r="A86" s="3"/>
      <c r="B86" s="3"/>
      <c r="C86" s="50"/>
      <c r="D86" s="50"/>
    </row>
    <row r="87" spans="1:4" s="46" customFormat="1" ht="12.75" x14ac:dyDescent="0.2">
      <c r="A87" s="3"/>
      <c r="B87" s="3"/>
      <c r="C87" s="50"/>
      <c r="D87" s="50"/>
    </row>
    <row r="88" spans="1:4" s="46" customFormat="1" ht="12.75" x14ac:dyDescent="0.2">
      <c r="A88" s="3"/>
      <c r="B88" s="3"/>
      <c r="C88" s="50"/>
      <c r="D88" s="50"/>
    </row>
    <row r="89" spans="1:4" s="46" customFormat="1" ht="12.75" x14ac:dyDescent="0.2">
      <c r="A89" s="3"/>
      <c r="B89" s="3"/>
      <c r="C89" s="50"/>
      <c r="D89" s="50"/>
    </row>
    <row r="90" spans="1:4" s="46" customFormat="1" ht="12.75" x14ac:dyDescent="0.2">
      <c r="A90" s="3"/>
      <c r="B90" s="3"/>
      <c r="C90" s="50"/>
      <c r="D90" s="50"/>
    </row>
    <row r="91" spans="1:4" s="46" customFormat="1" ht="12.75" x14ac:dyDescent="0.2">
      <c r="A91" s="3"/>
      <c r="B91" s="3"/>
      <c r="C91" s="50"/>
      <c r="D91" s="50"/>
    </row>
    <row r="92" spans="1:4" s="46" customFormat="1" ht="12.75" x14ac:dyDescent="0.2">
      <c r="A92" s="3"/>
      <c r="B92" s="3"/>
      <c r="C92" s="50"/>
      <c r="D92" s="50"/>
    </row>
    <row r="93" spans="1:4" s="46" customFormat="1" ht="12.75" x14ac:dyDescent="0.2">
      <c r="A93" s="3"/>
      <c r="B93" s="3"/>
      <c r="C93" s="50"/>
      <c r="D93" s="50"/>
    </row>
    <row r="94" spans="1:4" s="46" customFormat="1" ht="12.75" x14ac:dyDescent="0.2">
      <c r="A94" s="3"/>
      <c r="B94" s="3"/>
      <c r="C94" s="50"/>
      <c r="D94" s="50"/>
    </row>
    <row r="95" spans="1:4" s="46" customFormat="1" ht="12.75" x14ac:dyDescent="0.2">
      <c r="A95" s="3"/>
      <c r="B95" s="3"/>
      <c r="C95" s="50"/>
      <c r="D95" s="50"/>
    </row>
  </sheetData>
  <mergeCells count="6">
    <mergeCell ref="A1:D1"/>
    <mergeCell ref="A2:D2"/>
    <mergeCell ref="A3:D3"/>
    <mergeCell ref="A4:D4"/>
    <mergeCell ref="A5:D5"/>
    <mergeCell ref="A6:B6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2024-04-09T18:24:01Z</dcterms:created>
  <dcterms:modified xsi:type="dcterms:W3CDTF">2024-04-09T18:24:02Z</dcterms:modified>
</cp:coreProperties>
</file>