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2CB5DC2D-9D9A-4B5D-8F74-E9DEF1B89011}" xr6:coauthVersionLast="40" xr6:coauthVersionMax="40" xr10:uidLastSave="{00000000-0000-0000-0000-000000000000}"/>
  <bookViews>
    <workbookView xWindow="0" yWindow="0" windowWidth="25200" windowHeight="11775" xr2:uid="{2B1859A7-EF8A-4F37-97E0-A67D3445F54D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 s="1"/>
  <c r="E64" i="1"/>
  <c r="D63" i="1"/>
  <c r="D60" i="1"/>
  <c r="D59" i="1" s="1"/>
  <c r="E59" i="1"/>
  <c r="D58" i="1"/>
  <c r="D57" i="1"/>
  <c r="D56" i="1"/>
  <c r="D55" i="1"/>
  <c r="D54" i="1"/>
  <c r="D53" i="1" s="1"/>
  <c r="E53" i="1"/>
  <c r="D52" i="1"/>
  <c r="D51" i="1"/>
  <c r="D50" i="1"/>
  <c r="D49" i="1" s="1"/>
  <c r="E49" i="1"/>
  <c r="D48" i="1"/>
  <c r="D47" i="1"/>
  <c r="D46" i="1"/>
  <c r="D45" i="1"/>
  <c r="D44" i="1"/>
  <c r="D43" i="1"/>
  <c r="D42" i="1"/>
  <c r="D41" i="1"/>
  <c r="D40" i="1"/>
  <c r="D39" i="1" s="1"/>
  <c r="E39" i="1"/>
  <c r="D38" i="1"/>
  <c r="D37" i="1"/>
  <c r="D36" i="1"/>
  <c r="D35" i="1" s="1"/>
  <c r="D67" i="1" s="1"/>
  <c r="E35" i="1"/>
  <c r="E67" i="1" s="1"/>
  <c r="D28" i="1"/>
  <c r="D27" i="1"/>
  <c r="D26" i="1"/>
  <c r="D25" i="1"/>
  <c r="D24" i="1"/>
  <c r="D23" i="1" s="1"/>
  <c r="E23" i="1"/>
  <c r="D21" i="1"/>
  <c r="D20" i="1"/>
  <c r="D19" i="1" s="1"/>
  <c r="E19" i="1"/>
  <c r="D17" i="1"/>
  <c r="D16" i="1"/>
  <c r="D15" i="1"/>
  <c r="D14" i="1"/>
  <c r="D13" i="1"/>
  <c r="D11" i="1"/>
  <c r="D10" i="1" s="1"/>
  <c r="D30" i="1" s="1"/>
  <c r="D70" i="1" s="1"/>
  <c r="E10" i="1"/>
  <c r="E30" i="1" s="1"/>
  <c r="E70" i="1" s="1"/>
  <c r="A4" i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<sst xmlns="http://schemas.openxmlformats.org/spreadsheetml/2006/main" count="61" uniqueCount="61">
  <si>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</si>
  <si>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PODER LEGISLATIVO</t>
  </si>
  <si>
    <t>ESTADO DE ACTIVIDADES CONSOLIDADO</t>
  </si>
  <si>
    <t>( Cifras en Pesos 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</si>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</sst>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589600C5-0E30-486E-9413-CEEC0CF514B1}"/>
    <cellStyle name="Normal 2 2" xfId="2" xr:uid="{B2AA9A58-0DCD-48B7-8148-7B820BC2E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  <row r="123">
          <cell r="L123">
            <v>596666567</v>
          </cell>
        </row>
        <row r="126">
          <cell r="L126">
            <v>0</v>
          </cell>
        </row>
        <row r="127">
          <cell r="L127">
            <v>0</v>
          </cell>
        </row>
        <row r="128">
          <cell r="L128">
            <v>0</v>
          </cell>
        </row>
        <row r="129">
          <cell r="L129">
            <v>0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793673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243</v>
          </cell>
        </row>
        <row r="170">
          <cell r="K170">
            <v>161229248</v>
          </cell>
        </row>
        <row r="171">
          <cell r="K171">
            <v>63563808</v>
          </cell>
        </row>
        <row r="172">
          <cell r="K172">
            <v>139931835</v>
          </cell>
        </row>
        <row r="173">
          <cell r="K173">
            <v>18175332</v>
          </cell>
        </row>
        <row r="174">
          <cell r="K174">
            <v>18807884</v>
          </cell>
        </row>
        <row r="175">
          <cell r="K175">
            <v>11507651</v>
          </cell>
        </row>
        <row r="176">
          <cell r="K176">
            <v>36250412</v>
          </cell>
        </row>
        <row r="177">
          <cell r="K177">
            <v>11107630</v>
          </cell>
        </row>
        <row r="178">
          <cell r="K178">
            <v>0</v>
          </cell>
        </row>
        <row r="179">
          <cell r="K179">
            <v>1737524</v>
          </cell>
        </row>
        <row r="180">
          <cell r="K180">
            <v>480842</v>
          </cell>
        </row>
        <row r="181">
          <cell r="K181">
            <v>12473456</v>
          </cell>
        </row>
        <row r="182">
          <cell r="K182">
            <v>273344</v>
          </cell>
        </row>
        <row r="183">
          <cell r="K183">
            <v>0</v>
          </cell>
        </row>
        <row r="184">
          <cell r="K184">
            <v>1709075</v>
          </cell>
        </row>
        <row r="185">
          <cell r="K185">
            <v>5060971</v>
          </cell>
        </row>
        <row r="186">
          <cell r="K186">
            <v>10277971</v>
          </cell>
        </row>
        <row r="187">
          <cell r="K187">
            <v>8105558</v>
          </cell>
        </row>
        <row r="188">
          <cell r="K188">
            <v>862228</v>
          </cell>
        </row>
        <row r="189">
          <cell r="K189">
            <v>13788715</v>
          </cell>
        </row>
        <row r="190">
          <cell r="K190">
            <v>3011601</v>
          </cell>
        </row>
        <row r="191">
          <cell r="K191">
            <v>14508241</v>
          </cell>
        </row>
        <row r="192">
          <cell r="K192">
            <v>14969960</v>
          </cell>
        </row>
        <row r="193">
          <cell r="K193">
            <v>8209198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11430831</v>
          </cell>
        </row>
        <row r="197">
          <cell r="K197">
            <v>4222428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4709240</v>
          </cell>
        </row>
        <row r="222">
          <cell r="K222">
            <v>0</v>
          </cell>
        </row>
        <row r="223">
          <cell r="K223">
            <v>917540</v>
          </cell>
        </row>
        <row r="224">
          <cell r="K224">
            <v>2000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16369307</v>
          </cell>
        </row>
        <row r="230">
          <cell r="K230">
            <v>0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  <row r="30">
          <cell r="K30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F388-3B84-4D2B-8E97-75C989A9AE6B}">
  <sheetPr>
    <tabColor theme="0" tint="-0.14999847407452621"/>
    <pageSetUpPr fitToPage="1"/>
  </sheetPr>
  <dimension ref="A1:E8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1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DICIEMBRE DE 2023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793673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AC.'!L126:L132)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AC.'!L133)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AC.'!L134:L137)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AC.'!L138)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AC.'!L139:L145)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AC.'!L146:L149)</f>
        <v>793673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SUM(D20:D21)</f>
        <v>596666567</v>
      </c>
      <c r="E19" s="15">
        <f>SUM(E20:E21)</f>
        <v>536410590</v>
      </c>
    </row>
    <row r="20" spans="1:5" s="2" customFormat="1" ht="25.5" x14ac:dyDescent="0.2">
      <c r="A20" s="9"/>
      <c r="B20" s="9"/>
      <c r="C20" s="22" t="s">
        <v>17</v>
      </c>
      <c r="D20" s="17">
        <f>SUM('[1]BALANZA AC.'!L150:L154)</f>
        <v>0</v>
      </c>
      <c r="E20" s="17">
        <v>0</v>
      </c>
    </row>
    <row r="21" spans="1:5" s="2" customFormat="1" ht="12.75" x14ac:dyDescent="0.2">
      <c r="A21" s="9"/>
      <c r="B21" s="9"/>
      <c r="C21" s="9" t="s">
        <v>18</v>
      </c>
      <c r="D21" s="17">
        <f>SUM('[1]BALANZA AC.'!L155:L157)+'[1]BALANZA AC.'!L123-'[1]AJUSTES DE CONSOLIDACIÓN'!J11</f>
        <v>596666567</v>
      </c>
      <c r="E21" s="17">
        <v>536410590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19</v>
      </c>
      <c r="C23" s="13"/>
      <c r="D23" s="15">
        <f>SUM(D24:D28)</f>
        <v>243</v>
      </c>
      <c r="E23" s="15">
        <f>SUM(E24:E28)</f>
        <v>4</v>
      </c>
    </row>
    <row r="24" spans="1:5" s="2" customFormat="1" ht="12.75" x14ac:dyDescent="0.2">
      <c r="A24" s="9"/>
      <c r="B24" s="9"/>
      <c r="C24" s="9" t="s">
        <v>20</v>
      </c>
      <c r="D24" s="17">
        <f>SUM('[1]BALANZA AC.'!L158:L159)</f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21</v>
      </c>
      <c r="D25" s="17">
        <f>SUM('[1]BALANZA AC.'!L160:L164)</f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22</v>
      </c>
      <c r="D26" s="17">
        <f>SUM('[1]BALANZA AC.'!L165)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f>SUM('[1]BALANZA AC.'!L166)</f>
        <v>0</v>
      </c>
      <c r="E27" s="17">
        <v>0</v>
      </c>
    </row>
    <row r="28" spans="1:5" s="2" customFormat="1" x14ac:dyDescent="0.2">
      <c r="A28" s="24"/>
      <c r="B28" s="8"/>
      <c r="C28" s="9" t="s">
        <v>24</v>
      </c>
      <c r="D28" s="17">
        <f>SUM('[1]BALANZA AC.'!L167:L169)+'[1]AJUSTES DE CONSOLIDACIÓN'!K30+'[1]AJUSTES DE CONSOLIDACIÓN'!K31-'[1]AJUSTES DE CONSOLIDACIÓN'!J28-'[1]AJUSTES DE CONSOLIDACIÓN'!J29</f>
        <v>243</v>
      </c>
      <c r="E28" s="17">
        <v>4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25</v>
      </c>
      <c r="C30" s="14"/>
      <c r="D30" s="15">
        <f>SUM(D10+D19+D23)</f>
        <v>597460483</v>
      </c>
      <c r="E30" s="15">
        <f>SUM(E10+E19+E23)</f>
        <v>536410594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26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27</v>
      </c>
      <c r="C35" s="14"/>
      <c r="D35" s="15">
        <f>SUM(D36:D38)</f>
        <v>556042484</v>
      </c>
      <c r="E35" s="15">
        <f>SUM(E36:E38)</f>
        <v>509178013</v>
      </c>
    </row>
    <row r="36" spans="1:5" s="2" customFormat="1" ht="15" customHeight="1" x14ac:dyDescent="0.2">
      <c r="A36" s="28"/>
      <c r="B36" s="16"/>
      <c r="C36" s="9" t="s">
        <v>28</v>
      </c>
      <c r="D36" s="17">
        <f>SUM('[1]BALANZA AC.'!K170:K175)</f>
        <v>413215758</v>
      </c>
      <c r="E36" s="17">
        <v>386113356</v>
      </c>
    </row>
    <row r="37" spans="1:5" s="2" customFormat="1" ht="15" customHeight="1" x14ac:dyDescent="0.2">
      <c r="A37" s="25"/>
      <c r="B37" s="16"/>
      <c r="C37" s="9" t="s">
        <v>29</v>
      </c>
      <c r="D37" s="17">
        <f>SUM('[1]BALANZA AC.'!K176:K184)</f>
        <v>64032283</v>
      </c>
      <c r="E37" s="17">
        <v>49705305</v>
      </c>
    </row>
    <row r="38" spans="1:5" s="2" customFormat="1" ht="15" customHeight="1" x14ac:dyDescent="0.2">
      <c r="A38" s="28"/>
      <c r="B38" s="16"/>
      <c r="C38" s="9" t="s">
        <v>30</v>
      </c>
      <c r="D38" s="17">
        <f>SUM('[1]BALANZA AC.'!K185:K193)</f>
        <v>78794443</v>
      </c>
      <c r="E38" s="17">
        <v>73359352</v>
      </c>
    </row>
    <row r="39" spans="1:5" s="2" customFormat="1" ht="12.75" x14ac:dyDescent="0.2">
      <c r="A39" s="13"/>
      <c r="B39" s="13" t="s">
        <v>31</v>
      </c>
      <c r="C39" s="14"/>
      <c r="D39" s="15">
        <f>SUM(D40:D48)</f>
        <v>15653259</v>
      </c>
      <c r="E39" s="15">
        <f>SUM(E40:E48)</f>
        <v>14683805</v>
      </c>
    </row>
    <row r="40" spans="1:5" s="2" customFormat="1" ht="12.75" x14ac:dyDescent="0.2">
      <c r="A40" s="28"/>
      <c r="B40" s="16"/>
      <c r="C40" s="9" t="s">
        <v>32</v>
      </c>
      <c r="D40" s="17">
        <f>SUM('[1]BALANZA AC.'!K194)</f>
        <v>0</v>
      </c>
      <c r="E40" s="17">
        <v>0</v>
      </c>
    </row>
    <row r="41" spans="1:5" s="2" customFormat="1" ht="12.75" x14ac:dyDescent="0.2">
      <c r="A41" s="28"/>
      <c r="B41" s="16"/>
      <c r="C41" s="9" t="s">
        <v>33</v>
      </c>
      <c r="D41" s="17">
        <f>SUM('[1]BALANZA AC.'!K195)</f>
        <v>0</v>
      </c>
      <c r="E41" s="17">
        <v>0</v>
      </c>
    </row>
    <row r="42" spans="1:5" s="2" customFormat="1" ht="12.75" x14ac:dyDescent="0.2">
      <c r="A42" s="28"/>
      <c r="B42" s="16"/>
      <c r="C42" s="9" t="s">
        <v>34</v>
      </c>
      <c r="D42" s="17">
        <f>SUM('[1]BALANZA AC.'!K196)</f>
        <v>11430831</v>
      </c>
      <c r="E42" s="17">
        <v>12840805</v>
      </c>
    </row>
    <row r="43" spans="1:5" s="2" customFormat="1" ht="12.75" x14ac:dyDescent="0.2">
      <c r="A43" s="28"/>
      <c r="B43" s="16"/>
      <c r="C43" s="9" t="s">
        <v>35</v>
      </c>
      <c r="D43" s="17">
        <f>SUM('[1]BALANZA AC.'!K197:K200)</f>
        <v>4222428</v>
      </c>
      <c r="E43" s="17">
        <v>1843000</v>
      </c>
    </row>
    <row r="44" spans="1:5" s="2" customFormat="1" ht="12.75" x14ac:dyDescent="0.2">
      <c r="A44" s="28"/>
      <c r="B44" s="16"/>
      <c r="C44" s="9" t="s">
        <v>36</v>
      </c>
      <c r="D44" s="17">
        <f>SUM('[1]BALANZA AC.'!K201)</f>
        <v>0</v>
      </c>
      <c r="E44" s="17">
        <v>0</v>
      </c>
    </row>
    <row r="45" spans="1:5" s="2" customFormat="1" ht="12.75" x14ac:dyDescent="0.2">
      <c r="A45" s="28"/>
      <c r="B45" s="16"/>
      <c r="C45" s="29" t="s">
        <v>37</v>
      </c>
      <c r="D45" s="17">
        <f>SUM('[1]BALANZA AC.'!K202)</f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38</v>
      </c>
      <c r="D46" s="17">
        <f>SUM('[1]BALANZA AC.'!K203)</f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39</v>
      </c>
      <c r="D47" s="17">
        <f>SUM('[1]BALANZA AC.'!K204:K208)</f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40</v>
      </c>
      <c r="D48" s="17">
        <f>SUM('[1]BALANZA AC.'!K209:K210)</f>
        <v>0</v>
      </c>
      <c r="E48" s="17">
        <v>0</v>
      </c>
    </row>
    <row r="49" spans="1:5" s="2" customFormat="1" ht="12.75" x14ac:dyDescent="0.2">
      <c r="A49" s="13"/>
      <c r="B49" s="13" t="s">
        <v>41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42</v>
      </c>
      <c r="D50" s="17">
        <f>SUM('[1]BALANZA AC.'!K211:K212)</f>
        <v>0</v>
      </c>
      <c r="E50" s="17">
        <v>0</v>
      </c>
    </row>
    <row r="51" spans="1:5" s="2" customFormat="1" ht="12.75" x14ac:dyDescent="0.2">
      <c r="A51" s="25"/>
      <c r="B51" s="16"/>
      <c r="C51" s="9" t="s">
        <v>43</v>
      </c>
      <c r="D51" s="17">
        <f>SUM('[1]BALANZA AC.'!K213)</f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44</v>
      </c>
      <c r="D52" s="17">
        <f>SUM('[1]BALANZA AC.'!K214)</f>
        <v>0</v>
      </c>
      <c r="E52" s="17">
        <v>0</v>
      </c>
    </row>
    <row r="53" spans="1:5" s="2" customFormat="1" ht="12.75" x14ac:dyDescent="0.2">
      <c r="A53" s="13"/>
      <c r="B53" s="13" t="s">
        <v>45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46</v>
      </c>
      <c r="D54" s="17">
        <f>SUM('[1]BALANZA AC.'!K215)</f>
        <v>0</v>
      </c>
      <c r="E54" s="17">
        <v>0</v>
      </c>
    </row>
    <row r="55" spans="1:5" s="2" customFormat="1" x14ac:dyDescent="0.2">
      <c r="A55" s="30"/>
      <c r="B55" s="8"/>
      <c r="C55" s="9" t="s">
        <v>47</v>
      </c>
      <c r="D55" s="17">
        <f>SUM('[1]BALANZA AC.'!K216)</f>
        <v>0</v>
      </c>
      <c r="E55" s="17">
        <v>0</v>
      </c>
    </row>
    <row r="56" spans="1:5" s="2" customFormat="1" x14ac:dyDescent="0.2">
      <c r="A56" s="30"/>
      <c r="B56" s="8"/>
      <c r="C56" s="9" t="s">
        <v>48</v>
      </c>
      <c r="D56" s="17">
        <f>SUM('[1]BALANZA AC.'!K217)</f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49</v>
      </c>
      <c r="D57" s="17">
        <f>SUM('[1]BALANZA AC.'!K218)</f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50</v>
      </c>
      <c r="D58" s="17">
        <f>SUM('[1]BALANZA AC.'!K219:K220)</f>
        <v>0</v>
      </c>
      <c r="E58" s="17">
        <v>0</v>
      </c>
    </row>
    <row r="59" spans="1:5" s="2" customFormat="1" ht="12.75" x14ac:dyDescent="0.2">
      <c r="A59" s="13"/>
      <c r="B59" s="13" t="s">
        <v>51</v>
      </c>
      <c r="C59" s="14"/>
      <c r="D59" s="15">
        <f>SUM(D60:D63)</f>
        <v>21998087</v>
      </c>
      <c r="E59" s="15">
        <f>SUM(E60:E63)</f>
        <v>7988177</v>
      </c>
    </row>
    <row r="60" spans="1:5" s="2" customFormat="1" ht="12.75" x14ac:dyDescent="0.2">
      <c r="A60" s="9"/>
      <c r="B60" s="16"/>
      <c r="C60" s="9" t="s">
        <v>52</v>
      </c>
      <c r="D60" s="17">
        <f>SUM('[1]BALANZA AC.'!K221:K224)</f>
        <v>5628780</v>
      </c>
      <c r="E60" s="17">
        <v>7292610</v>
      </c>
    </row>
    <row r="61" spans="1:5" s="2" customFormat="1" ht="12.75" customHeight="1" x14ac:dyDescent="0.2">
      <c r="A61" s="9"/>
      <c r="B61" s="16"/>
      <c r="C61" s="9" t="s">
        <v>53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55</v>
      </c>
      <c r="D63" s="17">
        <f>SUM('[1]BALANZA AC.'!K225:K229)</f>
        <v>16369307</v>
      </c>
      <c r="E63" s="17">
        <v>695567</v>
      </c>
    </row>
    <row r="64" spans="1:5" s="2" customFormat="1" ht="12.75" x14ac:dyDescent="0.2">
      <c r="A64" s="13"/>
      <c r="B64" s="13" t="s">
        <v>56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57</v>
      </c>
      <c r="D65" s="17">
        <f>SUM('[1]BALANZA AC.'!K230)</f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58</v>
      </c>
      <c r="C67" s="14"/>
      <c r="D67" s="15">
        <f>SUM(D35+D39+D49+D53+D59+D64)</f>
        <v>593693830</v>
      </c>
      <c r="E67" s="15">
        <f>SUM(E35+E39+E49+E53+E59+E64)</f>
        <v>531849995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1"/>
      <c r="B69" s="31"/>
      <c r="C69" s="31"/>
      <c r="D69" s="32"/>
      <c r="E69" s="32"/>
    </row>
    <row r="70" spans="1:5" s="2" customFormat="1" ht="15.75" x14ac:dyDescent="0.2">
      <c r="A70" s="33"/>
      <c r="B70" s="34" t="s">
        <v>59</v>
      </c>
      <c r="C70" s="35"/>
      <c r="D70" s="36">
        <f>SUM(D30-D67)</f>
        <v>3766653</v>
      </c>
      <c r="E70" s="36">
        <f>SUM(E30-E67)</f>
        <v>4560599</v>
      </c>
    </row>
    <row r="71" spans="1:5" s="2" customFormat="1" ht="8.1" customHeight="1" x14ac:dyDescent="0.2">
      <c r="A71" s="37"/>
      <c r="B71" s="38"/>
      <c r="C71" s="39"/>
      <c r="D71" s="40"/>
      <c r="E71" s="40"/>
    </row>
    <row r="72" spans="1:5" s="2" customFormat="1" ht="12.75" x14ac:dyDescent="0.2">
      <c r="A72" s="41" t="s">
        <v>60</v>
      </c>
      <c r="B72" s="42"/>
      <c r="C72" s="43"/>
      <c r="E72" s="42"/>
    </row>
    <row r="73" spans="1:5" s="45" customFormat="1" ht="12.75" x14ac:dyDescent="0.2">
      <c r="A73" s="2"/>
      <c r="B73" s="2"/>
      <c r="C73" s="2"/>
      <c r="D73" s="44"/>
      <c r="E73" s="44"/>
    </row>
    <row r="74" spans="1:5" s="45" customFormat="1" ht="12.75" x14ac:dyDescent="0.2">
      <c r="A74" s="2"/>
      <c r="B74" s="2"/>
      <c r="C74" s="2"/>
      <c r="D74" s="44"/>
      <c r="E74" s="44"/>
    </row>
    <row r="75" spans="1:5" s="45" customFormat="1" ht="12.75" x14ac:dyDescent="0.2">
      <c r="A75" s="2"/>
      <c r="B75" s="2"/>
      <c r="C75" s="2"/>
      <c r="D75" s="44"/>
      <c r="E75" s="44"/>
    </row>
    <row r="76" spans="1:5" s="45" customFormat="1" ht="12.75" x14ac:dyDescent="0.2">
      <c r="A76" s="2"/>
      <c r="B76" s="2"/>
      <c r="C76" s="2"/>
      <c r="E76" s="44"/>
    </row>
    <row r="77" spans="1:5" s="45" customFormat="1" ht="12.75" x14ac:dyDescent="0.2">
      <c r="A77" s="2"/>
      <c r="B77" s="2"/>
      <c r="C77" s="2"/>
      <c r="D77" s="46"/>
      <c r="E77" s="46"/>
    </row>
    <row r="78" spans="1:5" s="45" customFormat="1" ht="12.75" x14ac:dyDescent="0.2">
      <c r="A78" s="2"/>
      <c r="B78" s="2"/>
      <c r="C78" s="47"/>
      <c r="D78" s="48"/>
      <c r="E78" s="49"/>
    </row>
    <row r="79" spans="1:5" s="45" customFormat="1" ht="12.75" x14ac:dyDescent="0.2">
      <c r="A79" s="2"/>
      <c r="B79" s="2"/>
      <c r="C79" s="47"/>
      <c r="D79" s="48"/>
      <c r="E79" s="44"/>
    </row>
    <row r="80" spans="1:5" s="45" customFormat="1" ht="12.75" x14ac:dyDescent="0.2">
      <c r="A80" s="2"/>
      <c r="B80" s="2"/>
      <c r="C80" s="50"/>
      <c r="D80" s="51"/>
      <c r="E80" s="44"/>
    </row>
    <row r="81" spans="3:4" x14ac:dyDescent="0.25">
      <c r="C81" s="52"/>
      <c r="D81" s="52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2024-04-09T18:23:59Z</dcterms:created>
  <dcterms:modified xsi:type="dcterms:W3CDTF">2024-04-09T18:23:59Z</dcterms:modified>
</cp:coreProperties>
</file>