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4E45B7F-3D00-4F50-9098-3DABECDDCE9D}" xr6:coauthVersionLast="40" xr6:coauthVersionMax="40" xr10:uidLastSave="{00000000-0000-0000-0000-000000000000}"/>
  <bookViews>
    <workbookView xWindow="0" yWindow="0" windowWidth="20490" windowHeight="7545" xr2:uid="{453B8E9D-7F4D-4324-9DA0-15D58C10D5F1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G85" i="1"/>
  <c r="F85" i="1"/>
  <c r="D85" i="1"/>
  <c r="C85" i="1"/>
  <c r="E78" i="1"/>
  <c r="H78" i="1" s="1"/>
  <c r="G71" i="1"/>
  <c r="F71" i="1"/>
  <c r="C71" i="1"/>
  <c r="H69" i="1"/>
  <c r="E69" i="1"/>
  <c r="E67" i="1"/>
  <c r="H67" i="1" s="1"/>
  <c r="E64" i="1"/>
  <c r="H64" i="1" s="1"/>
  <c r="H63" i="1"/>
  <c r="E63" i="1"/>
  <c r="E62" i="1"/>
  <c r="H62" i="1" s="1"/>
  <c r="E61" i="1"/>
  <c r="H61" i="1" s="1"/>
  <c r="H60" i="1"/>
  <c r="E60" i="1"/>
  <c r="E59" i="1"/>
  <c r="H59" i="1" s="1"/>
  <c r="E58" i="1"/>
  <c r="H58" i="1" s="1"/>
  <c r="H57" i="1"/>
  <c r="E57" i="1"/>
  <c r="E56" i="1"/>
  <c r="H56" i="1" s="1"/>
  <c r="G55" i="1"/>
  <c r="G11" i="1" s="1"/>
  <c r="F55" i="1"/>
  <c r="F11" i="1" s="1"/>
  <c r="D55" i="1"/>
  <c r="E53" i="1"/>
  <c r="H53" i="1" s="1"/>
  <c r="E52" i="1"/>
  <c r="H52" i="1" s="1"/>
  <c r="H51" i="1"/>
  <c r="E51" i="1"/>
  <c r="E50" i="1"/>
  <c r="H50" i="1" s="1"/>
  <c r="E49" i="1"/>
  <c r="H49" i="1" s="1"/>
  <c r="H48" i="1"/>
  <c r="E48" i="1"/>
  <c r="E47" i="1"/>
  <c r="H47" i="1" s="1"/>
  <c r="E46" i="1"/>
  <c r="H46" i="1" s="1"/>
  <c r="G44" i="1"/>
  <c r="F44" i="1"/>
  <c r="D44" i="1"/>
  <c r="C44" i="1"/>
  <c r="H42" i="1"/>
  <c r="E42" i="1"/>
  <c r="E41" i="1"/>
  <c r="H41" i="1" s="1"/>
  <c r="E40" i="1"/>
  <c r="H40" i="1" s="1"/>
  <c r="H39" i="1"/>
  <c r="E39" i="1"/>
  <c r="E38" i="1"/>
  <c r="H38" i="1" s="1"/>
  <c r="E37" i="1"/>
  <c r="H37" i="1" s="1"/>
  <c r="H36" i="1"/>
  <c r="E36" i="1"/>
  <c r="E35" i="1"/>
  <c r="H35" i="1" s="1"/>
  <c r="E34" i="1"/>
  <c r="E33" i="1" s="1"/>
  <c r="H33" i="1" s="1"/>
  <c r="G33" i="1"/>
  <c r="F33" i="1"/>
  <c r="D33" i="1"/>
  <c r="C33" i="1"/>
  <c r="H31" i="1"/>
  <c r="E31" i="1"/>
  <c r="E30" i="1"/>
  <c r="H30" i="1" s="1"/>
  <c r="E29" i="1"/>
  <c r="H29" i="1" s="1"/>
  <c r="H28" i="1"/>
  <c r="E28" i="1"/>
  <c r="E27" i="1"/>
  <c r="H27" i="1" s="1"/>
  <c r="E26" i="1"/>
  <c r="H26" i="1" s="1"/>
  <c r="H25" i="1"/>
  <c r="E25" i="1"/>
  <c r="E24" i="1"/>
  <c r="H24" i="1" s="1"/>
  <c r="E23" i="1"/>
  <c r="H23" i="1" s="1"/>
  <c r="G22" i="1"/>
  <c r="F22" i="1"/>
  <c r="D22" i="1"/>
  <c r="C22" i="1"/>
  <c r="C11" i="1" s="1"/>
  <c r="H20" i="1"/>
  <c r="E20" i="1"/>
  <c r="E19" i="1"/>
  <c r="H19" i="1" s="1"/>
  <c r="E18" i="1"/>
  <c r="H18" i="1" s="1"/>
  <c r="H17" i="1"/>
  <c r="E17" i="1"/>
  <c r="E16" i="1"/>
  <c r="H16" i="1" s="1"/>
  <c r="E15" i="1"/>
  <c r="H15" i="1" s="1"/>
  <c r="H14" i="1"/>
  <c r="E14" i="1"/>
  <c r="G13" i="1"/>
  <c r="F13" i="1"/>
  <c r="E13" i="1"/>
  <c r="H13" i="1" s="1"/>
  <c r="D13" i="1"/>
  <c r="C13" i="1"/>
  <c r="H34" i="1" l="1"/>
  <c r="E22" i="1"/>
  <c r="E44" i="1"/>
  <c r="H44" i="1" s="1"/>
  <c r="E71" i="1"/>
  <c r="E55" i="1"/>
  <c r="H55" i="1" s="1"/>
  <c r="E85" i="1"/>
  <c r="H85" i="1" s="1"/>
  <c r="D71" i="1" l="1"/>
  <c r="D11" i="1" s="1"/>
  <c r="H71" i="1"/>
  <c r="H22" i="1"/>
  <c r="E11" i="1"/>
  <c r="H11" i="1" s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<sst xmlns="http://schemas.openxmlformats.org/spreadsheetml/2006/main" count="90" uniqueCount="90">
  <si>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</si>
  <si>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LEGISLATIVO</t>
  </si>
  <si>
    <t>ESTADO ANALÍTICO DEL EJERCICIO DEL PRESUPUESTO DE EGRESOS</t>
  </si>
  <si>
    <t>CLASIFICACIÓN POR OBJETO DEL GASTO (CAPÍTULO Y CONCEPTO)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</si>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</sst>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164" fontId="8" fillId="0" borderId="0" xfId="1" applyNumberFormat="1" applyFont="1" applyBorder="1" applyAlignment="1">
      <alignment vertical="center"/>
    </xf>
    <xf numFmtId="0" fontId="2" fillId="0" borderId="0" xfId="1" applyAlignment="1">
      <alignment vertical="center"/>
    </xf>
    <xf numFmtId="0" fontId="8" fillId="4" borderId="0" xfId="1" applyFont="1" applyFill="1" applyBorder="1" applyAlignment="1">
      <alignment horizontal="center" vertical="top"/>
    </xf>
    <xf numFmtId="164" fontId="8" fillId="4" borderId="0" xfId="1" applyNumberFormat="1" applyFont="1" applyFill="1" applyBorder="1" applyAlignment="1">
      <alignment vertical="top"/>
    </xf>
    <xf numFmtId="164" fontId="8" fillId="0" borderId="0" xfId="1" applyNumberFormat="1" applyFont="1" applyAlignment="1">
      <alignment vertical="center"/>
    </xf>
    <xf numFmtId="0" fontId="9" fillId="5" borderId="0" xfId="1" applyFont="1" applyFill="1" applyBorder="1" applyAlignment="1">
      <alignment horizontal="left" vertical="top"/>
    </xf>
    <xf numFmtId="164" fontId="9" fillId="5" borderId="0" xfId="1" applyNumberFormat="1" applyFont="1" applyFill="1" applyBorder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Border="1" applyAlignment="1">
      <alignment vertical="top"/>
    </xf>
    <xf numFmtId="0" fontId="10" fillId="0" borderId="0" xfId="1" applyFont="1" applyBorder="1" applyAlignment="1">
      <alignment horizontal="justify" vertical="top"/>
    </xf>
    <xf numFmtId="164" fontId="10" fillId="0" borderId="0" xfId="1" applyNumberFormat="1" applyFont="1" applyBorder="1" applyAlignment="1">
      <alignment vertical="top"/>
    </xf>
    <xf numFmtId="164" fontId="10" fillId="0" borderId="0" xfId="1" applyNumberFormat="1" applyFont="1" applyAlignment="1">
      <alignment vertical="top"/>
    </xf>
    <xf numFmtId="4" fontId="10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2" fillId="0" borderId="0" xfId="1" applyAlignment="1">
      <alignment vertical="top"/>
    </xf>
    <xf numFmtId="0" fontId="10" fillId="0" borderId="0" xfId="1" applyFont="1" applyBorder="1" applyAlignment="1">
      <alignment vertical="top" wrapText="1"/>
    </xf>
    <xf numFmtId="0" fontId="10" fillId="0" borderId="0" xfId="1" applyFont="1" applyBorder="1" applyAlignment="1">
      <alignment horizontal="justify" vertical="top" wrapText="1"/>
    </xf>
    <xf numFmtId="0" fontId="9" fillId="5" borderId="0" xfId="1" applyFont="1" applyFill="1" applyBorder="1" applyAlignment="1">
      <alignment horizontal="left" vertical="top" wrapText="1"/>
    </xf>
    <xf numFmtId="0" fontId="2" fillId="0" borderId="0" xfId="1" applyBorder="1"/>
    <xf numFmtId="0" fontId="2" fillId="0" borderId="0" xfId="1"/>
    <xf numFmtId="0" fontId="10" fillId="0" borderId="10" xfId="1" applyFont="1" applyBorder="1" applyAlignment="1">
      <alignment vertical="top"/>
    </xf>
    <xf numFmtId="0" fontId="10" fillId="0" borderId="10" xfId="1" applyFont="1" applyBorder="1" applyAlignment="1">
      <alignment horizontal="justify" vertical="top"/>
    </xf>
    <xf numFmtId="164" fontId="10" fillId="0" borderId="10" xfId="1" applyNumberFormat="1" applyFont="1" applyBorder="1" applyAlignment="1">
      <alignment vertical="top"/>
    </xf>
    <xf numFmtId="0" fontId="2" fillId="0" borderId="0" xfId="1" applyBorder="1" applyAlignment="1">
      <alignment vertical="top"/>
    </xf>
    <xf numFmtId="0" fontId="0" fillId="0" borderId="0" xfId="0" applyBorder="1"/>
    <xf numFmtId="0" fontId="9" fillId="0" borderId="0" xfId="1" applyFont="1" applyBorder="1" applyAlignment="1">
      <alignment vertical="top"/>
    </xf>
    <xf numFmtId="0" fontId="10" fillId="0" borderId="0" xfId="1" applyFont="1" applyAlignment="1">
      <alignment horizontal="justify" vertical="top"/>
    </xf>
    <xf numFmtId="0" fontId="9" fillId="5" borderId="0" xfId="1" applyFont="1" applyFill="1" applyAlignment="1">
      <alignment horizontal="left" vertical="top"/>
    </xf>
    <xf numFmtId="164" fontId="9" fillId="5" borderId="0" xfId="1" applyNumberFormat="1" applyFont="1" applyFill="1" applyAlignment="1">
      <alignment vertical="top"/>
    </xf>
    <xf numFmtId="0" fontId="2" fillId="0" borderId="10" xfId="1" applyBorder="1"/>
    <xf numFmtId="0" fontId="9" fillId="0" borderId="0" xfId="1" applyFont="1" applyAlignment="1">
      <alignment horizontal="justify"/>
    </xf>
    <xf numFmtId="0" fontId="10" fillId="0" borderId="0" xfId="1" applyFont="1" applyAlignment="1">
      <alignment horizontal="justify"/>
    </xf>
    <xf numFmtId="164" fontId="9" fillId="0" borderId="0" xfId="1" applyNumberFormat="1" applyFont="1" applyAlignment="1">
      <alignment vertical="top"/>
    </xf>
    <xf numFmtId="0" fontId="8" fillId="0" borderId="0" xfId="1" applyFont="1"/>
  </cellXfs>
  <cellStyles count="3">
    <cellStyle name="Normal" xfId="0" builtinId="0"/>
    <cellStyle name="Normal 12 3 2" xfId="2" xr:uid="{C9990FAD-1743-4951-BFF8-F691CF2E1B42}"/>
    <cellStyle name="Normal 3_1. Ingreso Público" xfId="1" xr:uid="{AA52F63A-AF06-45FA-9A1E-D1D4432520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3DB73-4FD7-4E69-B6C8-EDEC8C3B7C77}">
  <dimension ref="A1:M98"/>
  <sheetViews>
    <sheetView showGridLines="0" tabSelected="1" topLeftCell="A70" zoomScaleNormal="100" workbookViewId="0">
      <selection activeCell="C9" sqref="A9:XFD74"/>
    </sheetView>
  </sheetViews>
  <sheetFormatPr baseColWidth="10" defaultRowHeight="15" x14ac:dyDescent="0.25"/>
  <cols>
    <col min="1" max="1" width="2.7109375" style="35" customWidth="1"/>
    <col min="2" max="2" width="47.85546875" style="35" customWidth="1"/>
    <col min="3" max="8" width="15.7109375" style="35" customWidth="1"/>
    <col min="10" max="10" width="13.28515625" bestFit="1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3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13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13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13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13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13" ht="15" customHeight="1" x14ac:dyDescent="0.25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13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13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13" s="17" customFormat="1" ht="3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13" s="17" customFormat="1" ht="16.5" customHeight="1" x14ac:dyDescent="0.25">
      <c r="A11" s="18" t="s">
        <v>16</v>
      </c>
      <c r="B11" s="18"/>
      <c r="C11" s="19">
        <f>SUM(C13,C22,C33,C44,C55,C66,C71,C80,C85)</f>
        <v>517307114</v>
      </c>
      <c r="D11" s="19">
        <f>SUM(D13,D22,D33,D44,D55,D66,D71,D80,D85)</f>
        <v>80153126</v>
      </c>
      <c r="E11" s="19">
        <f>SUM(E13,E22,E33,E44,E55,E66,E71,E80,E85)</f>
        <v>597460240</v>
      </c>
      <c r="F11" s="19">
        <f>SUM(F13,F22,F33,F44,F55,F66,F71,F80,F85)</f>
        <v>592409656</v>
      </c>
      <c r="G11" s="19">
        <f>SUM(G13,G22,G33,G44,G55,G66,G71,G80,G85)</f>
        <v>575982464</v>
      </c>
      <c r="H11" s="19">
        <f>SUM(E11-F11)</f>
        <v>5050584</v>
      </c>
      <c r="I11" s="20"/>
      <c r="J11" s="20"/>
      <c r="K11" s="20"/>
      <c r="L11" s="20"/>
      <c r="M11" s="20"/>
    </row>
    <row r="12" spans="1:13" s="17" customFormat="1" ht="12" customHeight="1" x14ac:dyDescent="0.25">
      <c r="A12" s="15"/>
      <c r="B12" s="15"/>
      <c r="C12" s="16"/>
      <c r="D12" s="16"/>
      <c r="E12" s="16"/>
      <c r="F12" s="16"/>
      <c r="G12" s="16"/>
      <c r="H12" s="16"/>
    </row>
    <row r="13" spans="1:13" s="23" customFormat="1" ht="14.25" customHeight="1" x14ac:dyDescent="0.25">
      <c r="A13" s="21" t="s">
        <v>17</v>
      </c>
      <c r="B13" s="21"/>
      <c r="C13" s="22">
        <f>SUM(C14:C20)</f>
        <v>397157788</v>
      </c>
      <c r="D13" s="22">
        <f>SUM(D14:D20)</f>
        <v>20510386</v>
      </c>
      <c r="E13" s="22">
        <f>SUM(E14:E20)</f>
        <v>417668174</v>
      </c>
      <c r="F13" s="22">
        <f>SUM(F14:F20)</f>
        <v>413215759</v>
      </c>
      <c r="G13" s="22">
        <f>SUM(G14:G20)</f>
        <v>401419578</v>
      </c>
      <c r="H13" s="22">
        <f>SUM(E13-F13)</f>
        <v>4452415</v>
      </c>
    </row>
    <row r="14" spans="1:13" s="29" customFormat="1" ht="12" customHeight="1" x14ac:dyDescent="0.25">
      <c r="A14" s="24"/>
      <c r="B14" s="25" t="s">
        <v>18</v>
      </c>
      <c r="C14" s="26">
        <v>161312380</v>
      </c>
      <c r="D14" s="26">
        <v>2178568</v>
      </c>
      <c r="E14" s="26">
        <f t="shared" ref="E14:E20" si="0">C14+D14</f>
        <v>163490948</v>
      </c>
      <c r="F14" s="26">
        <v>161229248</v>
      </c>
      <c r="G14" s="26">
        <v>155247632</v>
      </c>
      <c r="H14" s="26">
        <f t="shared" ref="H14:H20" si="1">E14-F14</f>
        <v>2261700</v>
      </c>
      <c r="I14" s="27"/>
      <c r="J14" s="28"/>
    </row>
    <row r="15" spans="1:13" s="30" customFormat="1" ht="12.75" customHeight="1" x14ac:dyDescent="0.25">
      <c r="A15" s="24"/>
      <c r="B15" s="25" t="s">
        <v>19</v>
      </c>
      <c r="C15" s="26">
        <v>60840720</v>
      </c>
      <c r="D15" s="26">
        <v>2725573</v>
      </c>
      <c r="E15" s="26">
        <f t="shared" si="0"/>
        <v>63566293</v>
      </c>
      <c r="F15" s="26">
        <v>63563807</v>
      </c>
      <c r="G15" s="26">
        <v>62834234</v>
      </c>
      <c r="H15" s="26">
        <f t="shared" si="1"/>
        <v>2486</v>
      </c>
    </row>
    <row r="16" spans="1:13" s="30" customFormat="1" ht="12.75" customHeight="1" x14ac:dyDescent="0.25">
      <c r="A16" s="24"/>
      <c r="B16" s="25" t="s">
        <v>20</v>
      </c>
      <c r="C16" s="26">
        <v>125419136</v>
      </c>
      <c r="D16" s="26">
        <v>15599339</v>
      </c>
      <c r="E16" s="26">
        <f t="shared" si="0"/>
        <v>141018475</v>
      </c>
      <c r="F16" s="26">
        <v>139931836</v>
      </c>
      <c r="G16" s="26">
        <v>136563545</v>
      </c>
      <c r="H16" s="26">
        <f t="shared" si="1"/>
        <v>1086639</v>
      </c>
    </row>
    <row r="17" spans="1:8" s="30" customFormat="1" ht="12.75" customHeight="1" x14ac:dyDescent="0.25">
      <c r="A17" s="24"/>
      <c r="B17" s="25" t="s">
        <v>21</v>
      </c>
      <c r="C17" s="26">
        <v>21786455</v>
      </c>
      <c r="D17" s="26">
        <v>-2926281</v>
      </c>
      <c r="E17" s="26">
        <f t="shared" si="0"/>
        <v>18860174</v>
      </c>
      <c r="F17" s="26">
        <v>18175333</v>
      </c>
      <c r="G17" s="26">
        <v>16640964</v>
      </c>
      <c r="H17" s="26">
        <f t="shared" si="1"/>
        <v>684841</v>
      </c>
    </row>
    <row r="18" spans="1:8" s="30" customFormat="1" ht="12.75" customHeight="1" x14ac:dyDescent="0.25">
      <c r="A18" s="24"/>
      <c r="B18" s="25" t="s">
        <v>22</v>
      </c>
      <c r="C18" s="26">
        <v>18006240</v>
      </c>
      <c r="D18" s="26">
        <v>1124413</v>
      </c>
      <c r="E18" s="26">
        <f t="shared" si="0"/>
        <v>19130653</v>
      </c>
      <c r="F18" s="26">
        <v>18807884</v>
      </c>
      <c r="G18" s="26">
        <v>18805719</v>
      </c>
      <c r="H18" s="26">
        <f t="shared" si="1"/>
        <v>322769</v>
      </c>
    </row>
    <row r="19" spans="1:8" s="30" customFormat="1" ht="12.75" customHeight="1" x14ac:dyDescent="0.25">
      <c r="A19" s="24"/>
      <c r="B19" s="25" t="s">
        <v>23</v>
      </c>
      <c r="C19" s="26">
        <v>0</v>
      </c>
      <c r="D19" s="26">
        <v>0</v>
      </c>
      <c r="E19" s="26">
        <f t="shared" si="0"/>
        <v>0</v>
      </c>
      <c r="F19" s="26">
        <v>0</v>
      </c>
      <c r="G19" s="26">
        <v>0</v>
      </c>
      <c r="H19" s="26">
        <f t="shared" si="1"/>
        <v>0</v>
      </c>
    </row>
    <row r="20" spans="1:8" s="30" customFormat="1" ht="12.75" customHeight="1" x14ac:dyDescent="0.25">
      <c r="A20" s="24"/>
      <c r="B20" s="25" t="s">
        <v>24</v>
      </c>
      <c r="C20" s="26">
        <v>9792857</v>
      </c>
      <c r="D20" s="26">
        <v>1808774</v>
      </c>
      <c r="E20" s="26">
        <f t="shared" si="0"/>
        <v>11601631</v>
      </c>
      <c r="F20" s="26">
        <v>11507651</v>
      </c>
      <c r="G20" s="26">
        <v>11327484</v>
      </c>
      <c r="H20" s="26">
        <f t="shared" si="1"/>
        <v>93980</v>
      </c>
    </row>
    <row r="21" spans="1:8" s="17" customFormat="1" ht="3.75" customHeight="1" x14ac:dyDescent="0.25">
      <c r="A21" s="15"/>
      <c r="B21" s="15"/>
      <c r="C21" s="16"/>
      <c r="D21" s="16"/>
      <c r="E21" s="26"/>
      <c r="F21" s="16"/>
      <c r="G21" s="16"/>
      <c r="H21" s="16"/>
    </row>
    <row r="22" spans="1:8" s="23" customFormat="1" ht="14.25" customHeight="1" x14ac:dyDescent="0.25">
      <c r="A22" s="21" t="s">
        <v>25</v>
      </c>
      <c r="B22" s="21"/>
      <c r="C22" s="22">
        <f>SUM(C23:C31)</f>
        <v>51235941</v>
      </c>
      <c r="D22" s="22">
        <f>SUM(D23:D31)</f>
        <v>13626137</v>
      </c>
      <c r="E22" s="22">
        <f>SUM(E23:E31)</f>
        <v>64862078</v>
      </c>
      <c r="F22" s="22">
        <f>SUM(F23:F31)</f>
        <v>64832284</v>
      </c>
      <c r="G22" s="22">
        <f>SUM(G23:G31)</f>
        <v>64605699</v>
      </c>
      <c r="H22" s="22">
        <f t="shared" ref="H22:H31" si="2">E22-F22</f>
        <v>29794</v>
      </c>
    </row>
    <row r="23" spans="1:8" s="30" customFormat="1" ht="24" customHeight="1" x14ac:dyDescent="0.25">
      <c r="A23" s="31"/>
      <c r="B23" s="32" t="s">
        <v>26</v>
      </c>
      <c r="C23" s="26">
        <v>22756639</v>
      </c>
      <c r="D23" s="26">
        <v>13493773</v>
      </c>
      <c r="E23" s="26">
        <f t="shared" ref="E23:E69" si="3">C23+D23</f>
        <v>36250412</v>
      </c>
      <c r="F23" s="26">
        <v>36250412</v>
      </c>
      <c r="G23" s="26">
        <v>36144004</v>
      </c>
      <c r="H23" s="26">
        <f t="shared" si="2"/>
        <v>0</v>
      </c>
    </row>
    <row r="24" spans="1:8" s="30" customFormat="1" ht="12.75" customHeight="1" x14ac:dyDescent="0.25">
      <c r="A24" s="24"/>
      <c r="B24" s="25" t="s">
        <v>27</v>
      </c>
      <c r="C24" s="26">
        <v>8786743</v>
      </c>
      <c r="D24" s="26">
        <v>2320887</v>
      </c>
      <c r="E24" s="26">
        <f t="shared" si="3"/>
        <v>11107630</v>
      </c>
      <c r="F24" s="26">
        <v>11107630</v>
      </c>
      <c r="G24" s="26">
        <v>11071480</v>
      </c>
      <c r="H24" s="26">
        <f t="shared" si="2"/>
        <v>0</v>
      </c>
    </row>
    <row r="25" spans="1:8" s="30" customFormat="1" ht="24" customHeight="1" x14ac:dyDescent="0.25">
      <c r="A25" s="24"/>
      <c r="B25" s="32" t="s">
        <v>28</v>
      </c>
      <c r="C25" s="26">
        <v>0</v>
      </c>
      <c r="D25" s="26">
        <v>0</v>
      </c>
      <c r="E25" s="26">
        <f t="shared" si="3"/>
        <v>0</v>
      </c>
      <c r="F25" s="26">
        <v>0</v>
      </c>
      <c r="G25" s="26">
        <v>0</v>
      </c>
      <c r="H25" s="26">
        <f t="shared" si="2"/>
        <v>0</v>
      </c>
    </row>
    <row r="26" spans="1:8" s="30" customFormat="1" ht="12.75" customHeight="1" x14ac:dyDescent="0.25">
      <c r="A26" s="24"/>
      <c r="B26" s="25" t="s">
        <v>29</v>
      </c>
      <c r="C26" s="26">
        <v>1627499</v>
      </c>
      <c r="D26" s="26">
        <v>110024</v>
      </c>
      <c r="E26" s="26">
        <f t="shared" si="3"/>
        <v>1737523</v>
      </c>
      <c r="F26" s="26">
        <v>1737523</v>
      </c>
      <c r="G26" s="26">
        <v>1692940</v>
      </c>
      <c r="H26" s="26">
        <f t="shared" si="2"/>
        <v>0</v>
      </c>
    </row>
    <row r="27" spans="1:8" s="30" customFormat="1" ht="12.75" customHeight="1" x14ac:dyDescent="0.25">
      <c r="A27" s="24"/>
      <c r="B27" s="25" t="s">
        <v>30</v>
      </c>
      <c r="C27" s="26">
        <v>726245</v>
      </c>
      <c r="D27" s="26">
        <v>-235921</v>
      </c>
      <c r="E27" s="26">
        <f t="shared" si="3"/>
        <v>490324</v>
      </c>
      <c r="F27" s="26">
        <v>480843</v>
      </c>
      <c r="G27" s="26">
        <v>480842</v>
      </c>
      <c r="H27" s="26">
        <f t="shared" si="2"/>
        <v>9481</v>
      </c>
    </row>
    <row r="28" spans="1:8" s="30" customFormat="1" ht="12.75" customHeight="1" x14ac:dyDescent="0.25">
      <c r="A28" s="24"/>
      <c r="B28" s="25" t="s">
        <v>31</v>
      </c>
      <c r="C28" s="26">
        <v>15164562</v>
      </c>
      <c r="D28" s="26">
        <v>-1891106</v>
      </c>
      <c r="E28" s="26">
        <f t="shared" si="3"/>
        <v>13273456</v>
      </c>
      <c r="F28" s="26">
        <v>13273456</v>
      </c>
      <c r="G28" s="26">
        <v>13273456</v>
      </c>
      <c r="H28" s="26">
        <f t="shared" si="2"/>
        <v>0</v>
      </c>
    </row>
    <row r="29" spans="1:8" s="30" customFormat="1" ht="24" customHeight="1" x14ac:dyDescent="0.25">
      <c r="A29" s="24"/>
      <c r="B29" s="32" t="s">
        <v>32</v>
      </c>
      <c r="C29" s="26">
        <v>285606</v>
      </c>
      <c r="D29" s="26">
        <v>8052</v>
      </c>
      <c r="E29" s="26">
        <f t="shared" si="3"/>
        <v>293658</v>
      </c>
      <c r="F29" s="26">
        <v>273345</v>
      </c>
      <c r="G29" s="26">
        <v>273344</v>
      </c>
      <c r="H29" s="26">
        <f t="shared" si="2"/>
        <v>20313</v>
      </c>
    </row>
    <row r="30" spans="1:8" s="30" customFormat="1" ht="12.75" customHeight="1" x14ac:dyDescent="0.25">
      <c r="A30" s="24"/>
      <c r="B30" s="25" t="s">
        <v>33</v>
      </c>
      <c r="C30" s="26">
        <v>0</v>
      </c>
      <c r="D30" s="26">
        <v>0</v>
      </c>
      <c r="E30" s="26">
        <f t="shared" si="3"/>
        <v>0</v>
      </c>
      <c r="F30" s="26">
        <v>0</v>
      </c>
      <c r="G30" s="26">
        <v>0</v>
      </c>
      <c r="H30" s="26">
        <f t="shared" si="2"/>
        <v>0</v>
      </c>
    </row>
    <row r="31" spans="1:8" s="30" customFormat="1" ht="12.75" customHeight="1" x14ac:dyDescent="0.25">
      <c r="A31" s="24"/>
      <c r="B31" s="25" t="s">
        <v>34</v>
      </c>
      <c r="C31" s="26">
        <v>1888647</v>
      </c>
      <c r="D31" s="26">
        <v>-179572</v>
      </c>
      <c r="E31" s="26">
        <f t="shared" si="3"/>
        <v>1709075</v>
      </c>
      <c r="F31" s="26">
        <v>1709075</v>
      </c>
      <c r="G31" s="26">
        <v>1669633</v>
      </c>
      <c r="H31" s="26">
        <f t="shared" si="2"/>
        <v>0</v>
      </c>
    </row>
    <row r="32" spans="1:8" s="17" customFormat="1" ht="3.75" customHeight="1" x14ac:dyDescent="0.25">
      <c r="A32" s="15"/>
      <c r="B32" s="15"/>
      <c r="C32" s="16"/>
      <c r="D32" s="16"/>
      <c r="E32" s="26"/>
      <c r="F32" s="16"/>
      <c r="G32" s="16"/>
      <c r="H32" s="16"/>
    </row>
    <row r="33" spans="1:8" s="23" customFormat="1" ht="14.25" customHeight="1" x14ac:dyDescent="0.25">
      <c r="A33" s="21" t="s">
        <v>35</v>
      </c>
      <c r="B33" s="21"/>
      <c r="C33" s="22">
        <f>SUM(C34:C42)</f>
        <v>68913385</v>
      </c>
      <c r="D33" s="22">
        <f>SUM(D34:D42)</f>
        <v>10363501</v>
      </c>
      <c r="E33" s="22">
        <f>SUM(E34:E42)</f>
        <v>79276886</v>
      </c>
      <c r="F33" s="22">
        <f>SUM(F34:F42)</f>
        <v>78794442</v>
      </c>
      <c r="G33" s="22">
        <f>SUM(G34:G42)</f>
        <v>75232490</v>
      </c>
      <c r="H33" s="22">
        <f>SUM(E33-F33)</f>
        <v>482444</v>
      </c>
    </row>
    <row r="34" spans="1:8" s="30" customFormat="1" ht="12.75" customHeight="1" x14ac:dyDescent="0.25">
      <c r="A34" s="24"/>
      <c r="B34" s="25" t="s">
        <v>36</v>
      </c>
      <c r="C34" s="26">
        <v>5528013</v>
      </c>
      <c r="D34" s="26">
        <v>-464647</v>
      </c>
      <c r="E34" s="26">
        <f t="shared" si="3"/>
        <v>5063366</v>
      </c>
      <c r="F34" s="26">
        <v>5060970</v>
      </c>
      <c r="G34" s="26">
        <v>4827763</v>
      </c>
      <c r="H34" s="26">
        <f t="shared" ref="H34:H42" si="4">E34-F34</f>
        <v>2396</v>
      </c>
    </row>
    <row r="35" spans="1:8" s="30" customFormat="1" ht="12.75" customHeight="1" x14ac:dyDescent="0.25">
      <c r="A35" s="24"/>
      <c r="B35" s="25" t="s">
        <v>37</v>
      </c>
      <c r="C35" s="26">
        <v>10623400</v>
      </c>
      <c r="D35" s="26">
        <v>-345429</v>
      </c>
      <c r="E35" s="26">
        <f t="shared" si="3"/>
        <v>10277971</v>
      </c>
      <c r="F35" s="26">
        <v>10277971</v>
      </c>
      <c r="G35" s="26">
        <v>10207185</v>
      </c>
      <c r="H35" s="26">
        <f t="shared" si="4"/>
        <v>0</v>
      </c>
    </row>
    <row r="36" spans="1:8" s="30" customFormat="1" ht="24" customHeight="1" x14ac:dyDescent="0.25">
      <c r="A36" s="24"/>
      <c r="B36" s="32" t="s">
        <v>38</v>
      </c>
      <c r="C36" s="26">
        <v>6735804</v>
      </c>
      <c r="D36" s="26">
        <v>1403257</v>
      </c>
      <c r="E36" s="26">
        <f t="shared" si="3"/>
        <v>8139061</v>
      </c>
      <c r="F36" s="26">
        <v>8105558</v>
      </c>
      <c r="G36" s="26">
        <v>7342412</v>
      </c>
      <c r="H36" s="26">
        <f t="shared" si="4"/>
        <v>33503</v>
      </c>
    </row>
    <row r="37" spans="1:8" s="30" customFormat="1" ht="12.75" customHeight="1" x14ac:dyDescent="0.25">
      <c r="A37" s="24"/>
      <c r="B37" s="25" t="s">
        <v>39</v>
      </c>
      <c r="C37" s="26">
        <v>745238</v>
      </c>
      <c r="D37" s="26">
        <v>124871</v>
      </c>
      <c r="E37" s="26">
        <f t="shared" si="3"/>
        <v>870109</v>
      </c>
      <c r="F37" s="26">
        <v>862228</v>
      </c>
      <c r="G37" s="26">
        <v>862200</v>
      </c>
      <c r="H37" s="26">
        <f t="shared" si="4"/>
        <v>7881</v>
      </c>
    </row>
    <row r="38" spans="1:8" s="30" customFormat="1" ht="24" customHeight="1" x14ac:dyDescent="0.25">
      <c r="A38" s="24"/>
      <c r="B38" s="32" t="s">
        <v>40</v>
      </c>
      <c r="C38" s="26">
        <v>10572868</v>
      </c>
      <c r="D38" s="26">
        <v>3215847</v>
      </c>
      <c r="E38" s="26">
        <f t="shared" si="3"/>
        <v>13788715</v>
      </c>
      <c r="F38" s="26">
        <v>13788715</v>
      </c>
      <c r="G38" s="26">
        <v>13620031</v>
      </c>
      <c r="H38" s="26">
        <f t="shared" si="4"/>
        <v>0</v>
      </c>
    </row>
    <row r="39" spans="1:8" s="30" customFormat="1" ht="12.75" customHeight="1" x14ac:dyDescent="0.25">
      <c r="A39" s="24"/>
      <c r="B39" s="25" t="s">
        <v>41</v>
      </c>
      <c r="C39" s="26">
        <v>7239500</v>
      </c>
      <c r="D39" s="26">
        <v>-4221921</v>
      </c>
      <c r="E39" s="26">
        <f t="shared" si="3"/>
        <v>3017579</v>
      </c>
      <c r="F39" s="26">
        <v>3011601</v>
      </c>
      <c r="G39" s="26">
        <v>3011601</v>
      </c>
      <c r="H39" s="26">
        <f t="shared" si="4"/>
        <v>5978</v>
      </c>
    </row>
    <row r="40" spans="1:8" s="30" customFormat="1" ht="12.75" customHeight="1" x14ac:dyDescent="0.25">
      <c r="A40" s="24"/>
      <c r="B40" s="25" t="s">
        <v>42</v>
      </c>
      <c r="C40" s="26">
        <v>6029133</v>
      </c>
      <c r="D40" s="26">
        <v>8803201</v>
      </c>
      <c r="E40" s="26">
        <f t="shared" si="3"/>
        <v>14832334</v>
      </c>
      <c r="F40" s="26">
        <v>14508241</v>
      </c>
      <c r="G40" s="26">
        <v>14506567</v>
      </c>
      <c r="H40" s="26">
        <f t="shared" si="4"/>
        <v>324093</v>
      </c>
    </row>
    <row r="41" spans="1:8" s="30" customFormat="1" ht="12.75" customHeight="1" x14ac:dyDescent="0.25">
      <c r="A41" s="24"/>
      <c r="B41" s="25" t="s">
        <v>43</v>
      </c>
      <c r="C41" s="26">
        <v>13340122</v>
      </c>
      <c r="D41" s="26">
        <v>1644161</v>
      </c>
      <c r="E41" s="26">
        <f t="shared" si="3"/>
        <v>14984283</v>
      </c>
      <c r="F41" s="26">
        <v>14969960</v>
      </c>
      <c r="G41" s="26">
        <v>14965495</v>
      </c>
      <c r="H41" s="26">
        <f t="shared" si="4"/>
        <v>14323</v>
      </c>
    </row>
    <row r="42" spans="1:8" s="30" customFormat="1" ht="12.75" customHeight="1" x14ac:dyDescent="0.25">
      <c r="A42" s="24"/>
      <c r="B42" s="25" t="s">
        <v>44</v>
      </c>
      <c r="C42" s="26">
        <v>8099307</v>
      </c>
      <c r="D42" s="26">
        <v>204161</v>
      </c>
      <c r="E42" s="26">
        <f t="shared" si="3"/>
        <v>8303468</v>
      </c>
      <c r="F42" s="26">
        <v>8209198</v>
      </c>
      <c r="G42" s="26">
        <v>5889236</v>
      </c>
      <c r="H42" s="26">
        <f t="shared" si="4"/>
        <v>94270</v>
      </c>
    </row>
    <row r="43" spans="1:8" s="17" customFormat="1" ht="3.75" customHeight="1" x14ac:dyDescent="0.25">
      <c r="A43" s="15"/>
      <c r="B43" s="15"/>
      <c r="C43" s="16"/>
      <c r="D43" s="16"/>
      <c r="E43" s="26"/>
      <c r="F43" s="16"/>
      <c r="G43" s="16"/>
      <c r="H43" s="16"/>
    </row>
    <row r="44" spans="1:8" s="29" customFormat="1" ht="27" customHeight="1" x14ac:dyDescent="0.25">
      <c r="A44" s="33" t="s">
        <v>45</v>
      </c>
      <c r="B44" s="33"/>
      <c r="C44" s="22">
        <f>SUM(C45:C48)</f>
        <v>0</v>
      </c>
      <c r="D44" s="22">
        <f>SUM(D45:D48)</f>
        <v>15732625</v>
      </c>
      <c r="E44" s="22">
        <f>SUM(E45:E48)</f>
        <v>15732625</v>
      </c>
      <c r="F44" s="22">
        <f>SUM(F45:F48)</f>
        <v>15653259</v>
      </c>
      <c r="G44" s="22">
        <f>SUM(G45:G48)</f>
        <v>15649966</v>
      </c>
      <c r="H44" s="22">
        <f>SUM(E44-F44)</f>
        <v>79366</v>
      </c>
    </row>
    <row r="45" spans="1:8" s="29" customFormat="1" ht="12" customHeight="1" x14ac:dyDescent="0.25">
      <c r="A45" s="25"/>
      <c r="B45" s="25" t="s">
        <v>46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</row>
    <row r="46" spans="1:8" s="30" customFormat="1" ht="12.75" customHeight="1" x14ac:dyDescent="0.25">
      <c r="A46" s="24"/>
      <c r="B46" s="25" t="s">
        <v>47</v>
      </c>
      <c r="C46" s="26">
        <v>0</v>
      </c>
      <c r="D46" s="26">
        <v>0</v>
      </c>
      <c r="E46" s="26">
        <f t="shared" si="3"/>
        <v>0</v>
      </c>
      <c r="F46" s="26">
        <v>0</v>
      </c>
      <c r="G46" s="26">
        <v>0</v>
      </c>
      <c r="H46" s="26">
        <f t="shared" ref="H46:H53" si="5">E46-F46</f>
        <v>0</v>
      </c>
    </row>
    <row r="47" spans="1:8" s="30" customFormat="1" ht="12.75" customHeight="1" x14ac:dyDescent="0.25">
      <c r="A47" s="24"/>
      <c r="B47" s="25" t="s">
        <v>48</v>
      </c>
      <c r="C47" s="26">
        <v>0</v>
      </c>
      <c r="D47" s="26">
        <v>11510197</v>
      </c>
      <c r="E47" s="26">
        <f t="shared" si="3"/>
        <v>11510197</v>
      </c>
      <c r="F47" s="26">
        <v>11430831</v>
      </c>
      <c r="G47" s="26">
        <v>11427538</v>
      </c>
      <c r="H47" s="26">
        <f t="shared" si="5"/>
        <v>79366</v>
      </c>
    </row>
    <row r="48" spans="1:8" s="30" customFormat="1" ht="12.75" customHeight="1" x14ac:dyDescent="0.25">
      <c r="A48" s="24"/>
      <c r="B48" s="25" t="s">
        <v>49</v>
      </c>
      <c r="C48" s="26">
        <v>0</v>
      </c>
      <c r="D48" s="26">
        <v>4222428</v>
      </c>
      <c r="E48" s="26">
        <f t="shared" si="3"/>
        <v>4222428</v>
      </c>
      <c r="F48" s="26">
        <v>4222428</v>
      </c>
      <c r="G48" s="26">
        <v>4222428</v>
      </c>
      <c r="H48" s="26">
        <f t="shared" si="5"/>
        <v>0</v>
      </c>
    </row>
    <row r="49" spans="1:8" s="30" customFormat="1" ht="12.75" customHeight="1" x14ac:dyDescent="0.25">
      <c r="A49" s="24"/>
      <c r="B49" s="25" t="s">
        <v>50</v>
      </c>
      <c r="C49" s="26">
        <v>0</v>
      </c>
      <c r="D49" s="26">
        <v>0</v>
      </c>
      <c r="E49" s="26">
        <f t="shared" si="3"/>
        <v>0</v>
      </c>
      <c r="F49" s="26">
        <v>0</v>
      </c>
      <c r="G49" s="26">
        <v>0</v>
      </c>
      <c r="H49" s="26">
        <f t="shared" si="5"/>
        <v>0</v>
      </c>
    </row>
    <row r="50" spans="1:8" s="30" customFormat="1" ht="12.75" customHeight="1" x14ac:dyDescent="0.25">
      <c r="A50" s="24"/>
      <c r="B50" s="25" t="s">
        <v>51</v>
      </c>
      <c r="C50" s="26">
        <v>0</v>
      </c>
      <c r="D50" s="26">
        <v>0</v>
      </c>
      <c r="E50" s="26">
        <f t="shared" si="3"/>
        <v>0</v>
      </c>
      <c r="F50" s="26">
        <v>0</v>
      </c>
      <c r="G50" s="26">
        <v>0</v>
      </c>
      <c r="H50" s="26">
        <f t="shared" si="5"/>
        <v>0</v>
      </c>
    </row>
    <row r="51" spans="1:8" s="30" customFormat="1" ht="12.75" customHeight="1" x14ac:dyDescent="0.25">
      <c r="A51" s="24"/>
      <c r="B51" s="25" t="s">
        <v>52</v>
      </c>
      <c r="C51" s="26">
        <v>0</v>
      </c>
      <c r="D51" s="26">
        <v>0</v>
      </c>
      <c r="E51" s="26">
        <f t="shared" si="3"/>
        <v>0</v>
      </c>
      <c r="F51" s="26">
        <v>0</v>
      </c>
      <c r="G51" s="26">
        <v>0</v>
      </c>
      <c r="H51" s="26">
        <f t="shared" si="5"/>
        <v>0</v>
      </c>
    </row>
    <row r="52" spans="1:8" s="30" customFormat="1" ht="12.75" customHeight="1" x14ac:dyDescent="0.25">
      <c r="A52" s="24"/>
      <c r="B52" s="25" t="s">
        <v>53</v>
      </c>
      <c r="C52" s="26">
        <v>0</v>
      </c>
      <c r="D52" s="26">
        <v>0</v>
      </c>
      <c r="E52" s="26">
        <f t="shared" si="3"/>
        <v>0</v>
      </c>
      <c r="F52" s="26">
        <v>0</v>
      </c>
      <c r="G52" s="26">
        <v>0</v>
      </c>
      <c r="H52" s="26">
        <f t="shared" si="5"/>
        <v>0</v>
      </c>
    </row>
    <row r="53" spans="1:8" s="30" customFormat="1" ht="12.75" customHeight="1" x14ac:dyDescent="0.25">
      <c r="A53" s="24"/>
      <c r="B53" s="25" t="s">
        <v>54</v>
      </c>
      <c r="C53" s="26">
        <v>0</v>
      </c>
      <c r="D53" s="26">
        <v>0</v>
      </c>
      <c r="E53" s="26">
        <f t="shared" si="3"/>
        <v>0</v>
      </c>
      <c r="F53" s="26">
        <v>0</v>
      </c>
      <c r="G53" s="26">
        <v>0</v>
      </c>
      <c r="H53" s="26">
        <f t="shared" si="5"/>
        <v>0</v>
      </c>
    </row>
    <row r="54" spans="1:8" s="17" customFormat="1" ht="3" customHeight="1" x14ac:dyDescent="0.25">
      <c r="A54" s="15"/>
      <c r="B54" s="15"/>
      <c r="C54" s="16"/>
      <c r="D54" s="16"/>
      <c r="E54" s="26"/>
      <c r="F54" s="16"/>
      <c r="G54" s="16"/>
      <c r="H54" s="16"/>
    </row>
    <row r="55" spans="1:8" s="23" customFormat="1" ht="14.25" customHeight="1" x14ac:dyDescent="0.25">
      <c r="A55" s="21" t="s">
        <v>55</v>
      </c>
      <c r="B55" s="21"/>
      <c r="C55" s="22">
        <v>0</v>
      </c>
      <c r="D55" s="22">
        <f>SUM(D56:D64)</f>
        <v>3720477</v>
      </c>
      <c r="E55" s="22">
        <f>SUM(E56:E64)</f>
        <v>3720477</v>
      </c>
      <c r="F55" s="22">
        <f>SUM(F56:F64)</f>
        <v>3713912</v>
      </c>
      <c r="G55" s="22">
        <f>SUM(G56:G64)</f>
        <v>2874731</v>
      </c>
      <c r="H55" s="22">
        <f t="shared" ref="H55:H64" si="6">E55-F55</f>
        <v>6565</v>
      </c>
    </row>
    <row r="56" spans="1:8" s="30" customFormat="1" ht="12.75" customHeight="1" x14ac:dyDescent="0.25">
      <c r="A56" s="24"/>
      <c r="B56" s="25" t="s">
        <v>56</v>
      </c>
      <c r="C56" s="26">
        <v>0</v>
      </c>
      <c r="D56" s="26">
        <v>2383374</v>
      </c>
      <c r="E56" s="26">
        <f t="shared" si="3"/>
        <v>2383374</v>
      </c>
      <c r="F56" s="26">
        <v>2376809</v>
      </c>
      <c r="G56" s="26">
        <v>1539129</v>
      </c>
      <c r="H56" s="26">
        <f t="shared" si="6"/>
        <v>6565</v>
      </c>
    </row>
    <row r="57" spans="1:8" s="30" customFormat="1" ht="12.75" customHeight="1" x14ac:dyDescent="0.25">
      <c r="A57" s="24"/>
      <c r="B57" s="25" t="s">
        <v>57</v>
      </c>
      <c r="C57" s="26">
        <v>0</v>
      </c>
      <c r="D57" s="26">
        <v>16156</v>
      </c>
      <c r="E57" s="26">
        <f t="shared" si="3"/>
        <v>16156</v>
      </c>
      <c r="F57" s="26">
        <v>16156</v>
      </c>
      <c r="G57" s="26">
        <v>14655</v>
      </c>
      <c r="H57" s="26">
        <f t="shared" si="6"/>
        <v>0</v>
      </c>
    </row>
    <row r="58" spans="1:8" s="30" customFormat="1" ht="12.75" customHeight="1" x14ac:dyDescent="0.25">
      <c r="A58" s="24"/>
      <c r="B58" s="25" t="s">
        <v>58</v>
      </c>
      <c r="C58" s="26">
        <v>0</v>
      </c>
      <c r="D58" s="26">
        <v>12288</v>
      </c>
      <c r="E58" s="26">
        <f t="shared" si="3"/>
        <v>12288</v>
      </c>
      <c r="F58" s="26">
        <v>12288</v>
      </c>
      <c r="G58" s="26">
        <v>12288</v>
      </c>
      <c r="H58" s="26">
        <f t="shared" si="6"/>
        <v>0</v>
      </c>
    </row>
    <row r="59" spans="1:8" s="30" customFormat="1" ht="12.75" customHeight="1" x14ac:dyDescent="0.25">
      <c r="A59" s="24"/>
      <c r="B59" s="25" t="s">
        <v>59</v>
      </c>
      <c r="C59" s="26">
        <v>0</v>
      </c>
      <c r="D59" s="26">
        <v>1247900</v>
      </c>
      <c r="E59" s="26">
        <f t="shared" si="3"/>
        <v>1247900</v>
      </c>
      <c r="F59" s="26">
        <v>1247900</v>
      </c>
      <c r="G59" s="26">
        <v>1247900</v>
      </c>
      <c r="H59" s="26">
        <f t="shared" si="6"/>
        <v>0</v>
      </c>
    </row>
    <row r="60" spans="1:8" s="30" customFormat="1" ht="12.75" customHeight="1" x14ac:dyDescent="0.25">
      <c r="A60" s="24"/>
      <c r="B60" s="25" t="s">
        <v>60</v>
      </c>
      <c r="C60" s="26">
        <v>0</v>
      </c>
      <c r="D60" s="26">
        <v>0</v>
      </c>
      <c r="E60" s="26">
        <f t="shared" si="3"/>
        <v>0</v>
      </c>
      <c r="F60" s="26">
        <v>0</v>
      </c>
      <c r="G60" s="26">
        <v>0</v>
      </c>
      <c r="H60" s="26">
        <f t="shared" si="6"/>
        <v>0</v>
      </c>
    </row>
    <row r="61" spans="1:8" s="30" customFormat="1" ht="12.75" customHeight="1" x14ac:dyDescent="0.25">
      <c r="A61" s="24"/>
      <c r="B61" s="25" t="s">
        <v>61</v>
      </c>
      <c r="C61" s="26">
        <v>0</v>
      </c>
      <c r="D61" s="26">
        <v>60759</v>
      </c>
      <c r="E61" s="26">
        <f t="shared" si="3"/>
        <v>60759</v>
      </c>
      <c r="F61" s="26">
        <v>60759</v>
      </c>
      <c r="G61" s="26">
        <v>60759</v>
      </c>
      <c r="H61" s="26">
        <f t="shared" si="6"/>
        <v>0</v>
      </c>
    </row>
    <row r="62" spans="1:8" s="30" customFormat="1" ht="12.75" customHeight="1" x14ac:dyDescent="0.25">
      <c r="A62" s="24"/>
      <c r="B62" s="25" t="s">
        <v>62</v>
      </c>
      <c r="C62" s="26">
        <v>0</v>
      </c>
      <c r="D62" s="26">
        <v>0</v>
      </c>
      <c r="E62" s="26">
        <f t="shared" si="3"/>
        <v>0</v>
      </c>
      <c r="F62" s="26">
        <v>0</v>
      </c>
      <c r="G62" s="26">
        <v>0</v>
      </c>
      <c r="H62" s="26">
        <f t="shared" si="6"/>
        <v>0</v>
      </c>
    </row>
    <row r="63" spans="1:8" s="30" customFormat="1" ht="12.75" customHeight="1" x14ac:dyDescent="0.25">
      <c r="A63" s="24"/>
      <c r="B63" s="25" t="s">
        <v>63</v>
      </c>
      <c r="C63" s="26">
        <v>0</v>
      </c>
      <c r="D63" s="26">
        <v>0</v>
      </c>
      <c r="E63" s="26">
        <f t="shared" si="3"/>
        <v>0</v>
      </c>
      <c r="F63" s="26">
        <v>0</v>
      </c>
      <c r="G63" s="26">
        <v>0</v>
      </c>
      <c r="H63" s="26">
        <f t="shared" si="6"/>
        <v>0</v>
      </c>
    </row>
    <row r="64" spans="1:8" s="30" customFormat="1" ht="12.75" customHeight="1" x14ac:dyDescent="0.25">
      <c r="A64" s="24"/>
      <c r="B64" s="25" t="s">
        <v>64</v>
      </c>
      <c r="C64" s="26">
        <v>0</v>
      </c>
      <c r="D64" s="26">
        <v>0</v>
      </c>
      <c r="E64" s="26">
        <f t="shared" si="3"/>
        <v>0</v>
      </c>
      <c r="F64" s="26">
        <v>0</v>
      </c>
      <c r="G64" s="26">
        <v>0</v>
      </c>
      <c r="H64" s="26">
        <f t="shared" si="6"/>
        <v>0</v>
      </c>
    </row>
    <row r="65" spans="1:9" ht="3.75" customHeight="1" x14ac:dyDescent="0.25">
      <c r="A65" s="34"/>
      <c r="B65" s="34"/>
      <c r="C65" s="34"/>
      <c r="D65" s="34"/>
      <c r="E65" s="34"/>
      <c r="F65" s="34"/>
      <c r="G65" s="34"/>
      <c r="H65" s="34"/>
      <c r="I65" s="35"/>
    </row>
    <row r="66" spans="1:9" s="23" customFormat="1" ht="14.25" customHeight="1" x14ac:dyDescent="0.25">
      <c r="A66" s="21" t="s">
        <v>65</v>
      </c>
      <c r="B66" s="21"/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</row>
    <row r="67" spans="1:9" s="30" customFormat="1" ht="12.75" customHeight="1" x14ac:dyDescent="0.25">
      <c r="A67" s="24"/>
      <c r="B67" s="25" t="s">
        <v>66</v>
      </c>
      <c r="C67" s="26">
        <v>0</v>
      </c>
      <c r="D67" s="26">
        <v>0</v>
      </c>
      <c r="E67" s="26">
        <f t="shared" ref="E67" si="7">C67+D67</f>
        <v>0</v>
      </c>
      <c r="F67" s="26">
        <v>0</v>
      </c>
      <c r="G67" s="26">
        <v>0</v>
      </c>
      <c r="H67" s="26">
        <f t="shared" ref="H67" si="8">E67-F67</f>
        <v>0</v>
      </c>
    </row>
    <row r="68" spans="1:9" s="30" customFormat="1" ht="12.75" customHeight="1" x14ac:dyDescent="0.25">
      <c r="A68" s="24"/>
      <c r="B68" s="25" t="s">
        <v>67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</row>
    <row r="69" spans="1:9" s="30" customFormat="1" ht="12.75" customHeight="1" x14ac:dyDescent="0.25">
      <c r="A69" s="24"/>
      <c r="B69" s="25" t="s">
        <v>68</v>
      </c>
      <c r="C69" s="26">
        <v>0</v>
      </c>
      <c r="D69" s="26">
        <v>0</v>
      </c>
      <c r="E69" s="26">
        <f t="shared" si="3"/>
        <v>0</v>
      </c>
      <c r="F69" s="26">
        <v>0</v>
      </c>
      <c r="G69" s="26">
        <v>0</v>
      </c>
      <c r="H69" s="26">
        <f t="shared" ref="H69" si="9">E69-F69</f>
        <v>0</v>
      </c>
    </row>
    <row r="70" spans="1:9" ht="3.75" customHeight="1" x14ac:dyDescent="0.25">
      <c r="A70" s="34"/>
      <c r="B70" s="34"/>
      <c r="C70" s="34"/>
      <c r="D70" s="34"/>
      <c r="E70" s="34"/>
      <c r="F70" s="34"/>
      <c r="G70" s="34"/>
      <c r="H70" s="34"/>
      <c r="I70" s="35"/>
    </row>
    <row r="71" spans="1:9" s="23" customFormat="1" ht="14.25" customHeight="1" x14ac:dyDescent="0.25">
      <c r="A71" s="21" t="s">
        <v>69</v>
      </c>
      <c r="B71" s="21"/>
      <c r="C71" s="22">
        <f>SUM(C72:C78)</f>
        <v>0</v>
      </c>
      <c r="D71" s="22">
        <f t="shared" ref="D71" si="10">E71-C71</f>
        <v>16200000</v>
      </c>
      <c r="E71" s="22">
        <f>SUM(E72:E78)</f>
        <v>16200000</v>
      </c>
      <c r="F71" s="22">
        <f t="shared" ref="F71:G71" si="11">SUM(F72:F78)</f>
        <v>16200000</v>
      </c>
      <c r="G71" s="22">
        <f t="shared" si="11"/>
        <v>16200000</v>
      </c>
      <c r="H71" s="22">
        <f>SUM(E71-F71)</f>
        <v>0</v>
      </c>
    </row>
    <row r="72" spans="1:9" s="30" customFormat="1" ht="12.75" customHeight="1" x14ac:dyDescent="0.25">
      <c r="A72" s="24"/>
      <c r="B72" s="25" t="s">
        <v>70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</row>
    <row r="73" spans="1:9" s="30" customFormat="1" ht="12.75" customHeight="1" x14ac:dyDescent="0.25">
      <c r="A73" s="36"/>
      <c r="B73" s="37" t="s">
        <v>71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</row>
    <row r="74" spans="1:9" s="30" customFormat="1" ht="12.75" customHeight="1" x14ac:dyDescent="0.25">
      <c r="A74" s="24"/>
      <c r="B74" s="25" t="s">
        <v>72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</row>
    <row r="75" spans="1:9" s="39" customFormat="1" ht="12.75" customHeight="1" x14ac:dyDescent="0.25">
      <c r="A75" s="24"/>
      <c r="B75" s="25" t="s">
        <v>73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</row>
    <row r="76" spans="1:9" s="39" customFormat="1" ht="12.75" customHeight="1" x14ac:dyDescent="0.25">
      <c r="A76" s="24"/>
      <c r="B76" s="25" t="s">
        <v>74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</row>
    <row r="77" spans="1:9" s="39" customFormat="1" ht="12.75" customHeight="1" x14ac:dyDescent="0.25">
      <c r="A77" s="24"/>
      <c r="B77" s="25" t="s">
        <v>75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</row>
    <row r="78" spans="1:9" s="39" customFormat="1" ht="24" customHeight="1" x14ac:dyDescent="0.25">
      <c r="A78" s="24"/>
      <c r="B78" s="32" t="s">
        <v>76</v>
      </c>
      <c r="C78" s="26">
        <v>0</v>
      </c>
      <c r="D78" s="26">
        <v>16200000</v>
      </c>
      <c r="E78" s="26">
        <f t="shared" ref="E78" si="12">C78+D78</f>
        <v>16200000</v>
      </c>
      <c r="F78" s="26">
        <v>16200000</v>
      </c>
      <c r="G78" s="26">
        <v>16200000</v>
      </c>
      <c r="H78" s="26">
        <f t="shared" ref="H78" si="13">E78-F78</f>
        <v>0</v>
      </c>
    </row>
    <row r="79" spans="1:9" s="40" customFormat="1" ht="3.75" customHeight="1" x14ac:dyDescent="0.25">
      <c r="A79" s="34"/>
      <c r="B79" s="34"/>
      <c r="C79" s="34"/>
      <c r="D79" s="34"/>
      <c r="E79" s="34"/>
      <c r="F79" s="34"/>
      <c r="G79" s="34"/>
      <c r="H79" s="34"/>
      <c r="I79" s="34"/>
    </row>
    <row r="80" spans="1:9" s="41" customFormat="1" ht="14.25" customHeight="1" x14ac:dyDescent="0.25">
      <c r="A80" s="21" t="s">
        <v>77</v>
      </c>
      <c r="B80" s="21"/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</row>
    <row r="81" spans="1:9" s="30" customFormat="1" ht="12.75" customHeight="1" x14ac:dyDescent="0.25">
      <c r="A81" s="29"/>
      <c r="B81" s="42" t="s">
        <v>78</v>
      </c>
      <c r="C81" s="27">
        <v>0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</row>
    <row r="82" spans="1:9" s="30" customFormat="1" ht="12.75" customHeight="1" x14ac:dyDescent="0.25">
      <c r="A82" s="29"/>
      <c r="B82" s="42" t="s">
        <v>79</v>
      </c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</row>
    <row r="83" spans="1:9" s="30" customFormat="1" ht="12.75" customHeight="1" x14ac:dyDescent="0.25">
      <c r="A83" s="29"/>
      <c r="B83" s="42" t="s">
        <v>80</v>
      </c>
      <c r="C83" s="27">
        <v>0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</row>
    <row r="84" spans="1:9" ht="3.75" customHeight="1" x14ac:dyDescent="0.25">
      <c r="I84" s="35"/>
    </row>
    <row r="85" spans="1:9" s="23" customFormat="1" ht="14.25" customHeight="1" x14ac:dyDescent="0.25">
      <c r="A85" s="43" t="s">
        <v>81</v>
      </c>
      <c r="B85" s="43"/>
      <c r="C85" s="44">
        <f>SUM(C86:C92)</f>
        <v>0</v>
      </c>
      <c r="D85" s="44">
        <f>SUM(D86:D92)</f>
        <v>0</v>
      </c>
      <c r="E85" s="44">
        <f t="shared" ref="E85:G85" si="14">SUM(E86:E92)</f>
        <v>0</v>
      </c>
      <c r="F85" s="44">
        <f t="shared" si="14"/>
        <v>0</v>
      </c>
      <c r="G85" s="44">
        <f t="shared" si="14"/>
        <v>0</v>
      </c>
      <c r="H85" s="44">
        <f>SUM(E85-F85)</f>
        <v>0</v>
      </c>
    </row>
    <row r="86" spans="1:9" s="23" customFormat="1" ht="14.25" customHeight="1" x14ac:dyDescent="0.25">
      <c r="A86" s="29"/>
      <c r="B86" s="42" t="s">
        <v>82</v>
      </c>
      <c r="C86" s="27">
        <v>0</v>
      </c>
      <c r="D86" s="27">
        <v>0</v>
      </c>
      <c r="E86" s="27">
        <v>0</v>
      </c>
      <c r="F86" s="27">
        <v>0</v>
      </c>
      <c r="G86" s="27">
        <v>0</v>
      </c>
      <c r="H86" s="27">
        <v>0</v>
      </c>
    </row>
    <row r="87" spans="1:9" s="23" customFormat="1" ht="14.25" customHeight="1" x14ac:dyDescent="0.25">
      <c r="A87" s="29"/>
      <c r="B87" s="42" t="s">
        <v>83</v>
      </c>
      <c r="C87" s="27">
        <v>0</v>
      </c>
      <c r="D87" s="27">
        <v>0</v>
      </c>
      <c r="E87" s="27">
        <v>0</v>
      </c>
      <c r="F87" s="27">
        <v>0</v>
      </c>
      <c r="G87" s="27">
        <v>0</v>
      </c>
      <c r="H87" s="27">
        <v>0</v>
      </c>
    </row>
    <row r="88" spans="1:9" s="23" customFormat="1" ht="14.25" customHeight="1" x14ac:dyDescent="0.25">
      <c r="A88" s="29"/>
      <c r="B88" s="42" t="s">
        <v>84</v>
      </c>
      <c r="C88" s="27">
        <v>0</v>
      </c>
      <c r="D88" s="27">
        <v>0</v>
      </c>
      <c r="E88" s="27">
        <v>0</v>
      </c>
      <c r="F88" s="27">
        <v>0</v>
      </c>
      <c r="G88" s="27">
        <v>0</v>
      </c>
      <c r="H88" s="27">
        <v>0</v>
      </c>
    </row>
    <row r="89" spans="1:9" s="23" customFormat="1" ht="14.25" customHeight="1" x14ac:dyDescent="0.25">
      <c r="A89" s="29"/>
      <c r="B89" s="42" t="s">
        <v>85</v>
      </c>
      <c r="C89" s="27">
        <v>0</v>
      </c>
      <c r="D89" s="27">
        <v>0</v>
      </c>
      <c r="E89" s="27">
        <v>0</v>
      </c>
      <c r="F89" s="27">
        <v>0</v>
      </c>
      <c r="G89" s="27">
        <v>0</v>
      </c>
      <c r="H89" s="27">
        <v>0</v>
      </c>
    </row>
    <row r="90" spans="1:9" s="23" customFormat="1" ht="14.25" customHeight="1" x14ac:dyDescent="0.25">
      <c r="A90" s="29"/>
      <c r="B90" s="42" t="s">
        <v>86</v>
      </c>
      <c r="C90" s="27">
        <v>0</v>
      </c>
      <c r="D90" s="27">
        <v>0</v>
      </c>
      <c r="E90" s="27">
        <v>0</v>
      </c>
      <c r="F90" s="27">
        <v>0</v>
      </c>
      <c r="G90" s="27">
        <v>0</v>
      </c>
      <c r="H90" s="27">
        <v>0</v>
      </c>
    </row>
    <row r="91" spans="1:9" s="23" customFormat="1" ht="14.25" customHeight="1" x14ac:dyDescent="0.25">
      <c r="A91" s="29"/>
      <c r="B91" s="42" t="s">
        <v>87</v>
      </c>
      <c r="C91" s="27">
        <v>0</v>
      </c>
      <c r="D91" s="27">
        <v>0</v>
      </c>
      <c r="E91" s="27">
        <v>0</v>
      </c>
      <c r="F91" s="27">
        <v>0</v>
      </c>
      <c r="G91" s="27">
        <v>0</v>
      </c>
      <c r="H91" s="27">
        <v>0</v>
      </c>
    </row>
    <row r="92" spans="1:9" s="30" customFormat="1" ht="14.25" customHeight="1" x14ac:dyDescent="0.25">
      <c r="A92" s="29"/>
      <c r="B92" s="42" t="s">
        <v>88</v>
      </c>
      <c r="C92" s="27">
        <v>0</v>
      </c>
      <c r="D92" s="27">
        <v>0</v>
      </c>
      <c r="E92" s="27">
        <f t="shared" ref="E92" si="15">C92+D92</f>
        <v>0</v>
      </c>
      <c r="F92" s="27">
        <v>0</v>
      </c>
      <c r="G92" s="27">
        <v>0</v>
      </c>
      <c r="H92" s="27">
        <f t="shared" ref="H92" si="16">E92-F92</f>
        <v>0</v>
      </c>
    </row>
    <row r="93" spans="1:9" s="35" customFormat="1" ht="2.25" customHeight="1" x14ac:dyDescent="0.2">
      <c r="A93" s="45"/>
      <c r="B93" s="45"/>
      <c r="C93" s="45"/>
      <c r="D93" s="45"/>
      <c r="E93" s="45"/>
      <c r="F93" s="45"/>
      <c r="G93" s="45"/>
      <c r="H93" s="45"/>
    </row>
    <row r="94" spans="1:9" s="35" customFormat="1" ht="13.5" customHeight="1" x14ac:dyDescent="0.2">
      <c r="A94" s="46" t="s">
        <v>89</v>
      </c>
      <c r="B94" s="46"/>
      <c r="C94" s="47"/>
      <c r="D94" s="47"/>
      <c r="E94" s="47"/>
      <c r="F94" s="47"/>
      <c r="G94" s="47"/>
      <c r="H94" s="47"/>
    </row>
    <row r="96" spans="1:9" x14ac:dyDescent="0.25">
      <c r="C96" s="48"/>
      <c r="D96" s="48"/>
      <c r="E96" s="48"/>
      <c r="F96" s="48"/>
      <c r="G96" s="48"/>
      <c r="H96" s="49"/>
    </row>
    <row r="97" spans="3:7" x14ac:dyDescent="0.25">
      <c r="C97" s="48"/>
      <c r="D97" s="48"/>
      <c r="E97" s="48"/>
      <c r="F97" s="48"/>
      <c r="G97" s="48"/>
    </row>
    <row r="98" spans="3:7" x14ac:dyDescent="0.25">
      <c r="C98" s="48"/>
      <c r="D98" s="48"/>
      <c r="E98" s="48"/>
      <c r="F98" s="48"/>
      <c r="G98" s="48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2024-03-20T19:38:47Z</dcterms:created>
  <dcterms:modified xsi:type="dcterms:W3CDTF">2024-03-20T19:38:48Z</dcterms:modified>
</cp:coreProperties>
</file>