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4631AEC6-482B-4F5D-8D07-067FD69527A5}" xr6:coauthVersionLast="40" xr6:coauthVersionMax="40" xr10:uidLastSave="{00000000-0000-0000-0000-000000000000}"/>
  <bookViews>
    <workbookView xWindow="0" yWindow="0" windowWidth="25200" windowHeight="11775" xr2:uid="{6D504DDF-0B2E-4374-AA61-5131B2619F3A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D58" i="1"/>
  <c r="F58" i="1" s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9" i="1" s="1"/>
  <c r="I48" i="1"/>
  <c r="F48" i="1"/>
  <c r="H47" i="1"/>
  <c r="I47" i="1" s="1"/>
  <c r="G47" i="1"/>
  <c r="G69" i="1" s="1"/>
  <c r="E47" i="1"/>
  <c r="E69" i="1" s="1"/>
  <c r="D47" i="1"/>
  <c r="D69" i="1" s="1"/>
  <c r="I40" i="1"/>
  <c r="F40" i="1"/>
  <c r="I39" i="1"/>
  <c r="H38" i="1"/>
  <c r="I38" i="1" s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G42" i="1" s="1"/>
  <c r="G74" i="1" s="1"/>
  <c r="E17" i="1"/>
  <c r="E42" i="1" s="1"/>
  <c r="E74" i="1" s="1"/>
  <c r="D17" i="1"/>
  <c r="D42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D74" i="1"/>
  <c r="F42" i="1"/>
  <c r="F74" i="1" s="1"/>
  <c r="I17" i="1"/>
  <c r="H69" i="1"/>
  <c r="I69" i="1" s="1"/>
  <c r="H74" i="1" l="1"/>
  <c r="I74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<sst xmlns="http://schemas.openxmlformats.org/spreadsheetml/2006/main" count="76" uniqueCount="74">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</sst>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4" borderId="0" xfId="1" applyFont="1" applyFill="1" applyAlignment="1">
      <alignment horizontal="left" vertical="center"/>
    </xf>
    <xf numFmtId="164" fontId="6" fillId="4" borderId="0" xfId="2" applyNumberFormat="1" applyFont="1" applyFill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165" fontId="9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8" xfId="1" xr:uid="{8D6B3CF4-D455-4A9B-AAC2-46B18C526A16}"/>
    <cellStyle name="Normal 2 2" xfId="2" xr:uid="{A81A9985-2148-4F69-BEA7-9A583F424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7404BC-77DA-4CA3-9D3B-30B4B796A53B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238F-0638-46FA-9057-FBA775AD32D2}">
  <sheetPr>
    <pageSetUpPr fitToPage="1"/>
  </sheetPr>
  <dimension ref="A1:N103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  <col min="14" max="14" width="13.2851562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1199267022</v>
      </c>
      <c r="E35" s="20">
        <v>30268879</v>
      </c>
      <c r="F35" s="20">
        <f>D35+E35</f>
        <v>1229535901</v>
      </c>
      <c r="G35" s="20">
        <v>1229535901</v>
      </c>
      <c r="H35" s="20">
        <v>1229535901</v>
      </c>
      <c r="I35" s="20">
        <f>SUM(H35-D35)</f>
        <v>30268879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19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1199267022</v>
      </c>
      <c r="E42" s="26">
        <f>SUM(E10+E11+E12+E13+E14+E15+E16+E17+E29+E35+E36+E38)</f>
        <v>30268879</v>
      </c>
      <c r="F42" s="26">
        <f>SUM(F10+F11+F12+F13+F14+F15+F16+F17+F29+F35+F36+F38)</f>
        <v>1229535901</v>
      </c>
      <c r="G42" s="26">
        <f>SUM(G10+G11+G12+G13+G14+G15+G16+G17+G29+G35+G36+G38)</f>
        <v>1229535901</v>
      </c>
      <c r="H42" s="26">
        <f>SUM(H10+H11+H12+H13+H14+H15+H16+H17+H29+H35+H36+H38)</f>
        <v>1229535901</v>
      </c>
      <c r="I42" s="26">
        <f>SUM(H42-D42)</f>
        <v>30268879</v>
      </c>
      <c r="K42" s="27"/>
      <c r="M42" s="28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20">
        <f>SUM(H42-D42)</f>
        <v>30268879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3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13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13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13" s="18" customFormat="1" ht="12.95" customHeight="1" x14ac:dyDescent="0.2">
      <c r="A51" s="19"/>
      <c r="B51" s="19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13" s="18" customFormat="1" ht="12.95" customHeight="1" x14ac:dyDescent="0.2">
      <c r="A52" s="19"/>
      <c r="B52" s="19"/>
      <c r="C52" s="34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13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13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13" s="18" customFormat="1" ht="12.95" customHeight="1" x14ac:dyDescent="0.2">
      <c r="A55" s="15"/>
      <c r="B55" s="15"/>
      <c r="C55" s="34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13" s="18" customFormat="1" ht="12.95" customHeight="1" x14ac:dyDescent="0.2">
      <c r="A56" s="19"/>
      <c r="B56" s="19"/>
      <c r="C56" s="34"/>
      <c r="D56" s="22"/>
      <c r="E56" s="22"/>
      <c r="F56" s="22"/>
      <c r="G56" s="22"/>
      <c r="H56" s="22"/>
      <c r="I56" s="22"/>
    </row>
    <row r="57" spans="1:13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13" s="18" customFormat="1" ht="12.95" customHeight="1" x14ac:dyDescent="0.2">
      <c r="A58" s="19"/>
      <c r="B58" s="15" t="s">
        <v>57</v>
      </c>
      <c r="C58" s="19"/>
      <c r="D58" s="20">
        <f>SUM(D59:D62)</f>
        <v>0</v>
      </c>
      <c r="E58" s="20">
        <f t="shared" ref="E58:I58" si="7">SUM(E59:E62)</f>
        <v>7309594</v>
      </c>
      <c r="F58" s="20">
        <f>D58+E58</f>
        <v>7309594</v>
      </c>
      <c r="G58" s="20">
        <f t="shared" si="7"/>
        <v>7309594</v>
      </c>
      <c r="H58" s="20">
        <f t="shared" si="7"/>
        <v>7309594</v>
      </c>
      <c r="I58" s="20">
        <f t="shared" si="7"/>
        <v>7309594</v>
      </c>
    </row>
    <row r="59" spans="1:13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13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13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13" s="18" customFormat="1" ht="12.95" customHeight="1" x14ac:dyDescent="0.2">
      <c r="A62" s="19"/>
      <c r="B62" s="19"/>
      <c r="C62" s="21" t="s">
        <v>41</v>
      </c>
      <c r="D62" s="22">
        <v>0</v>
      </c>
      <c r="E62" s="22">
        <v>7309594</v>
      </c>
      <c r="F62" s="22">
        <f>D62+E62</f>
        <v>7309594</v>
      </c>
      <c r="G62" s="22">
        <v>7309594</v>
      </c>
      <c r="H62" s="22">
        <v>7309594</v>
      </c>
      <c r="I62" s="22">
        <f t="shared" si="6"/>
        <v>7309594</v>
      </c>
      <c r="M62" s="22"/>
    </row>
    <row r="63" spans="1:13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13" s="18" customFormat="1" ht="12.9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5" t="s">
        <v>64</v>
      </c>
      <c r="C66" s="35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9" customFormat="1" ht="15" customHeight="1" x14ac:dyDescent="0.25">
      <c r="A69" s="25" t="s">
        <v>66</v>
      </c>
      <c r="B69" s="25"/>
      <c r="C69" s="25"/>
      <c r="D69" s="26">
        <f>SUM(D47+D58+D63+D66+D67)</f>
        <v>0</v>
      </c>
      <c r="E69" s="26">
        <f>SUM(E47+E58+E63+E66+E67)</f>
        <v>7309594</v>
      </c>
      <c r="F69" s="26">
        <f>SUM(F47+F58+F63+F66+F67)</f>
        <v>7309594</v>
      </c>
      <c r="G69" s="26">
        <f>SUM(G47+G58+G63+G66+G67)</f>
        <v>7309594</v>
      </c>
      <c r="H69" s="26">
        <f>SUM(H47+H58+H63+H66+H67)</f>
        <v>7309594</v>
      </c>
      <c r="I69" s="26">
        <f t="shared" si="6"/>
        <v>7309594</v>
      </c>
      <c r="K69" s="27"/>
      <c r="M69" s="28"/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19" customFormat="1" ht="15" customHeight="1" x14ac:dyDescent="0.25">
      <c r="A71" s="36" t="s">
        <v>67</v>
      </c>
      <c r="B71" s="36"/>
      <c r="C71" s="36"/>
      <c r="D71" s="20">
        <f>SUM(D72)</f>
        <v>0</v>
      </c>
      <c r="E71" s="20">
        <f>SUM(E72)</f>
        <v>0</v>
      </c>
      <c r="F71" s="20">
        <f>D71+E71</f>
        <v>0</v>
      </c>
      <c r="G71" s="20">
        <f>SUM(G72)</f>
        <v>0</v>
      </c>
      <c r="H71" s="20">
        <f>SUM(H72)</f>
        <v>0</v>
      </c>
      <c r="I71" s="20">
        <f t="shared" si="6"/>
        <v>0</v>
      </c>
      <c r="K71" s="27"/>
      <c r="M71" s="28"/>
    </row>
    <row r="72" spans="1:13" s="37" customFormat="1" ht="12.95" customHeight="1" x14ac:dyDescent="0.25">
      <c r="B72" s="37" t="s">
        <v>68</v>
      </c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38"/>
    </row>
    <row r="73" spans="1:13" s="37" customFormat="1" ht="12.95" customHeight="1" x14ac:dyDescent="0.25">
      <c r="A73" s="39"/>
      <c r="B73" s="39"/>
      <c r="C73" s="39"/>
      <c r="D73" s="20"/>
      <c r="E73" s="20"/>
      <c r="F73" s="20"/>
      <c r="G73" s="20"/>
      <c r="H73" s="20"/>
      <c r="I73" s="20"/>
      <c r="K73" s="38"/>
    </row>
    <row r="74" spans="1:13" s="37" customFormat="1" ht="15.75" customHeight="1" x14ac:dyDescent="0.25">
      <c r="A74" s="40" t="s">
        <v>69</v>
      </c>
      <c r="B74" s="40"/>
      <c r="C74" s="40"/>
      <c r="D74" s="41">
        <f>SUM(D42+D69+D71)</f>
        <v>1199267022</v>
      </c>
      <c r="E74" s="41">
        <f>SUM(E42+E69+E71)</f>
        <v>37578473</v>
      </c>
      <c r="F74" s="41">
        <f>SUM(F42+F69+F71)</f>
        <v>1236845495</v>
      </c>
      <c r="G74" s="41">
        <f>SUM(G42+G69+G71)</f>
        <v>1236845495</v>
      </c>
      <c r="H74" s="41">
        <f>SUM(H42+H69+H71)</f>
        <v>1236845495</v>
      </c>
      <c r="I74" s="41">
        <f t="shared" si="6"/>
        <v>37578473</v>
      </c>
      <c r="K74" s="38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4" t="s">
        <v>71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4"/>
      <c r="C78" s="34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4" t="s">
        <v>72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4"/>
      <c r="C80" s="34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2" t="s">
        <v>67</v>
      </c>
      <c r="C82" s="42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3"/>
      <c r="B83" s="43"/>
      <c r="C83" s="43"/>
      <c r="D83" s="44"/>
      <c r="E83" s="44"/>
      <c r="F83" s="45"/>
      <c r="G83" s="46"/>
      <c r="H83" s="46"/>
      <c r="I83" s="46"/>
    </row>
    <row r="84" spans="1:14" s="18" customFormat="1" ht="15" customHeight="1" x14ac:dyDescent="0.2">
      <c r="A84" s="47" t="s">
        <v>73</v>
      </c>
      <c r="B84" s="47"/>
      <c r="C84" s="47"/>
      <c r="D84" s="48"/>
      <c r="E84" s="48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49"/>
    </row>
    <row r="102" spans="3:8" x14ac:dyDescent="0.25">
      <c r="C102" s="49"/>
    </row>
    <row r="103" spans="3:8" x14ac:dyDescent="0.25">
      <c r="D103" s="13"/>
      <c r="E103" s="13"/>
      <c r="F103" s="13"/>
      <c r="G103" s="13"/>
      <c r="H103" s="13"/>
    </row>
  </sheetData>
  <mergeCells count="18">
    <mergeCell ref="A73:C73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2024-03-20T19:19:44Z</dcterms:created>
  <dcterms:modified xsi:type="dcterms:W3CDTF">2024-03-20T19:19:44Z</dcterms:modified>
</cp:coreProperties>
</file>