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6E8124A-8CE2-4CAE-9481-C78368144CF0}" xr6:coauthVersionLast="40" xr6:coauthVersionMax="40" xr10:uidLastSave="{00000000-0000-0000-0000-000000000000}"/>
  <bookViews>
    <workbookView xWindow="0" yWindow="0" windowWidth="20490" windowHeight="7245" xr2:uid="{76530389-34EE-42BD-9110-199A70BD3642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F44" i="1"/>
  <c r="C43" i="1"/>
  <c r="B43" i="1"/>
  <c r="G40" i="1"/>
  <c r="F40" i="1"/>
  <c r="C40" i="1"/>
  <c r="B40" i="1"/>
  <c r="G33" i="1"/>
  <c r="G49" i="1" s="1"/>
  <c r="G71" i="1" s="1"/>
  <c r="F33" i="1"/>
  <c r="F49" i="1" s="1"/>
  <c r="F71" i="1" s="1"/>
  <c r="C33" i="1"/>
  <c r="B33" i="1"/>
  <c r="G29" i="1"/>
  <c r="F29" i="1"/>
  <c r="C27" i="1"/>
  <c r="B27" i="1"/>
  <c r="G25" i="1"/>
  <c r="F25" i="1"/>
  <c r="G21" i="1"/>
  <c r="F21" i="1"/>
  <c r="C19" i="1"/>
  <c r="C49" i="1" s="1"/>
  <c r="B19" i="1"/>
  <c r="B49" i="1" s="1"/>
  <c r="G11" i="1"/>
  <c r="F11" i="1"/>
  <c r="C11" i="1"/>
  <c r="B11" i="1"/>
  <c r="B104" i="1" l="1"/>
  <c r="C104" i="1"/>
  <c r="F104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<sst xmlns="http://schemas.openxmlformats.org/spreadsheetml/2006/main" count="129" uniqueCount="126">
  <si>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</si>
  <si>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</si>
  <si>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</si>
  <si>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2022 Y AL 31 DE DICIEMBRE DE 2023</t>
  </si>
  <si>
    <t>( Cifras en Pesos )</t>
  </si>
  <si>
    <t>CONCEPTO</t>
  </si>
  <si>
    <t>31 DE DICIEMBRE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</si>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</sst>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8CBF353D-FDCA-4D6A-B760-F60B19ADBE85}"/>
    <cellStyle name="Normal 17" xfId="3" xr:uid="{90240B65-5255-4B72-A029-BFC748B1B737}"/>
    <cellStyle name="Normal 2 2" xfId="2" xr:uid="{B6FE8095-9848-4B0D-A900-6FE7F341C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4E58BEE-FDC4-42C3-AFB7-2AB774BF7603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5378654A-8E67-426F-A582-86218AFE2651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%20DATO_R\Informe%20Trimestral\2023\4to%20Trimestre\Informaci&#243;n%20Financiera%20Carlitos\NOTAS%20(P.JUDICIAL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>
        <row r="12">
          <cell r="B12">
            <v>0</v>
          </cell>
        </row>
      </sheetData>
      <sheetData sheetId="4" refreshError="1"/>
      <sheetData sheetId="5" refreshError="1"/>
      <sheetData sheetId="6">
        <row r="4">
          <cell r="A4" t="str">
            <v>DEL 1 DE ENERO AL 31 DE DICIEMBRE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7A89-DF5D-4729-BB72-5E2966C6B4F8}">
  <sheetPr>
    <tabColor theme="0" tint="-0.14999847407452621"/>
    <pageSetUpPr fitToPage="1"/>
  </sheetPr>
  <dimension ref="A1:I123"/>
  <sheetViews>
    <sheetView showGridLines="0" tabSelected="1" topLeftCell="A88" zoomScale="93" zoomScaleNormal="93" workbookViewId="0">
      <selection sqref="A1:G105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209424784</v>
      </c>
      <c r="C11" s="21">
        <f>SUM(C12:C18)</f>
        <v>203085162</v>
      </c>
      <c r="D11" s="22"/>
      <c r="E11" s="20" t="s">
        <v>13</v>
      </c>
      <c r="F11" s="21">
        <f>SUM(F12:F20)</f>
        <v>57664933</v>
      </c>
      <c r="G11" s="21">
        <f>SUM(G12:G20)</f>
        <v>57715645</v>
      </c>
    </row>
    <row r="12" spans="1:9" s="17" customFormat="1" ht="12.75" x14ac:dyDescent="0.25">
      <c r="A12" s="17" t="s">
        <v>14</v>
      </c>
      <c r="B12" s="23">
        <v>0</v>
      </c>
      <c r="C12" s="23">
        <v>0</v>
      </c>
      <c r="D12" s="24"/>
      <c r="E12" s="17" t="s">
        <v>15</v>
      </c>
      <c r="F12" s="23">
        <v>18361556</v>
      </c>
      <c r="G12" s="23">
        <v>20247978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3835987</v>
      </c>
      <c r="G13" s="23">
        <v>2251801</v>
      </c>
    </row>
    <row r="14" spans="1:9" s="17" customFormat="1" ht="12.75" x14ac:dyDescent="0.25">
      <c r="A14" s="17" t="s">
        <v>18</v>
      </c>
      <c r="B14" s="23">
        <v>79446193</v>
      </c>
      <c r="C14" s="23">
        <v>75824463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129936300</v>
      </c>
      <c r="C16" s="23">
        <v>127218408</v>
      </c>
      <c r="D16" s="24"/>
      <c r="E16" s="17" t="s">
        <v>23</v>
      </c>
      <c r="F16" s="23">
        <v>254695</v>
      </c>
      <c r="G16" s="23">
        <v>305018</v>
      </c>
    </row>
    <row r="17" spans="1:7" s="17" customFormat="1" ht="25.5" x14ac:dyDescent="0.25">
      <c r="A17" s="17" t="s">
        <v>24</v>
      </c>
      <c r="B17" s="23">
        <v>42291</v>
      </c>
      <c r="C17" s="23">
        <v>42291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35043907</v>
      </c>
      <c r="G18" s="23">
        <v>34886644</v>
      </c>
    </row>
    <row r="19" spans="1:7" s="17" customFormat="1" ht="12.75" x14ac:dyDescent="0.25">
      <c r="A19" s="20" t="s">
        <v>28</v>
      </c>
      <c r="B19" s="21">
        <f>SUM(B20:B26)</f>
        <v>17215</v>
      </c>
      <c r="C19" s="21">
        <f>SUM(C20:C26)</f>
        <v>2573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168788</v>
      </c>
      <c r="G20" s="23">
        <v>24204</v>
      </c>
    </row>
    <row r="21" spans="1:7" s="17" customFormat="1" ht="12.75" x14ac:dyDescent="0.25">
      <c r="A21" s="17" t="s">
        <v>32</v>
      </c>
      <c r="B21" s="23">
        <v>17215</v>
      </c>
      <c r="C21" s="23">
        <v>2573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0</v>
      </c>
      <c r="C22" s="23"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1466622</v>
      </c>
      <c r="G33" s="21">
        <f>SUM(G34:G39)</f>
        <v>2016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1466622</v>
      </c>
      <c r="G35" s="23">
        <v>2016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4410553</v>
      </c>
      <c r="G40" s="21">
        <f>SUM(G41:G43)</f>
        <v>1668410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4410553</v>
      </c>
      <c r="G41" s="23">
        <v>1668410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39850</v>
      </c>
      <c r="G44" s="21">
        <f>SUM(G45:G47)</f>
        <v>47215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15428</v>
      </c>
      <c r="G45" s="23">
        <v>46046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24422</v>
      </c>
      <c r="G47" s="23">
        <v>1169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209441999</v>
      </c>
      <c r="C49" s="21">
        <f>SUM(C11+C19+C27+C33+C39+C40+C43)</f>
        <v>203087735</v>
      </c>
      <c r="D49" s="24"/>
      <c r="E49" s="20" t="s">
        <v>87</v>
      </c>
      <c r="F49" s="21">
        <f>SUM(F44+F40+F33+F29+F28+F25+F21+F11)</f>
        <v>63581958</v>
      </c>
      <c r="G49" s="21">
        <f>SUM(G44+G40+G33+G29+G28+G25+G21+G11)</f>
        <v>59433286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13042788</v>
      </c>
      <c r="G53" s="21">
        <v>12732907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1626785</v>
      </c>
      <c r="C55" s="21">
        <v>1627768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513391998</v>
      </c>
      <c r="C57" s="21">
        <v>508760049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241356667</v>
      </c>
      <c r="C59" s="21">
        <v>230986336</v>
      </c>
      <c r="D59" s="24"/>
      <c r="E59" s="20" t="s">
        <v>97</v>
      </c>
      <c r="F59" s="21">
        <v>50689268</v>
      </c>
      <c r="G59" s="21">
        <v>96376401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21144757</v>
      </c>
      <c r="C61" s="21">
        <v>20610786</v>
      </c>
      <c r="D61" s="24"/>
      <c r="E61" s="20" t="s">
        <v>99</v>
      </c>
      <c r="F61" s="21">
        <v>383749</v>
      </c>
      <c r="G61" s="21">
        <v>814860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26292266</v>
      </c>
      <c r="G63" s="21">
        <v>24638989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15420865</v>
      </c>
      <c r="C65" s="21">
        <v>61700985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8016181</v>
      </c>
      <c r="C69" s="21">
        <v>8016181</v>
      </c>
      <c r="D69" s="24"/>
      <c r="E69" s="20" t="s">
        <v>105</v>
      </c>
      <c r="F69" s="21">
        <f>SUM(F63+F61+F59+F57+F55+F53)</f>
        <v>90408071</v>
      </c>
      <c r="G69" s="21">
        <f>SUM(G63+G61+G59+G57+G55+G53)</f>
        <v>134563157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800957253</v>
      </c>
      <c r="C71" s="21">
        <f>SUM(C69+C65+C63+C61+C59+C57+C55+C53+C67)</f>
        <v>831702105</v>
      </c>
      <c r="D71" s="24"/>
      <c r="E71" s="20" t="s">
        <v>107</v>
      </c>
      <c r="F71" s="21">
        <f>SUM(F69+F49)</f>
        <v>153990029</v>
      </c>
      <c r="G71" s="21">
        <f>SUM(G69+G49)</f>
        <v>193996443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20712347</v>
      </c>
      <c r="G75" s="35">
        <f>SUM(G77+G79+G81)</f>
        <v>20712347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20712347</v>
      </c>
      <c r="G79" s="21">
        <v>20712347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835696876</v>
      </c>
      <c r="G83" s="35">
        <f>SUM(G85+G87+G89+G91+G93)</f>
        <v>820081050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10785061</v>
      </c>
      <c r="G85" s="21">
        <v>6842648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824911815</v>
      </c>
      <c r="G87" s="21">
        <v>813238402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856409223</v>
      </c>
      <c r="G101" s="21">
        <f>SUM(G75+G83+G95)</f>
        <v>840793397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1010399252</v>
      </c>
      <c r="C104" s="41">
        <f>SUM(C71+C49)</f>
        <v>1034789840</v>
      </c>
      <c r="D104" s="42"/>
      <c r="E104" s="40" t="s">
        <v>124</v>
      </c>
      <c r="F104" s="41">
        <f>SUM(F101+F71)</f>
        <v>1010399252</v>
      </c>
      <c r="G104" s="41">
        <f>SUM(G101+G71)</f>
        <v>1034789840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2024-04-05T22:31:48Z</dcterms:created>
  <dcterms:modified xsi:type="dcterms:W3CDTF">2024-04-05T22:31:50Z</dcterms:modified>
</cp:coreProperties>
</file>