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4354722-8FDD-478C-9A9C-D890E98698B3}" xr6:coauthVersionLast="40" xr6:coauthVersionMax="40" xr10:uidLastSave="{00000000-0000-0000-0000-000000000000}"/>
  <bookViews>
    <workbookView xWindow="0" yWindow="0" windowWidth="20490" windowHeight="7545" xr2:uid="{7FB50266-888F-437F-B9E5-86D5B3A31EDA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85" i="1" s="1"/>
  <c r="H85" i="1" s="1"/>
  <c r="G85" i="1"/>
  <c r="F85" i="1"/>
  <c r="D85" i="1"/>
  <c r="D80" i="1"/>
  <c r="C80" i="1"/>
  <c r="E78" i="1"/>
  <c r="H78" i="1" s="1"/>
  <c r="D71" i="1"/>
  <c r="C71" i="1"/>
  <c r="E69" i="1"/>
  <c r="H69" i="1" s="1"/>
  <c r="E68" i="1"/>
  <c r="H68" i="1" s="1"/>
  <c r="E67" i="1"/>
  <c r="E66" i="1" s="1"/>
  <c r="H66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E55" i="1" s="1"/>
  <c r="H55" i="1" s="1"/>
  <c r="G55" i="1"/>
  <c r="F55" i="1"/>
  <c r="D55" i="1"/>
  <c r="C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E47" i="1"/>
  <c r="H47" i="1" s="1"/>
  <c r="H46" i="1"/>
  <c r="E46" i="1"/>
  <c r="E45" i="1"/>
  <c r="E44" i="1" s="1"/>
  <c r="H44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E33" i="1" s="1"/>
  <c r="H33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E22" i="1" s="1"/>
  <c r="H22" i="1" s="1"/>
  <c r="G22" i="1"/>
  <c r="G11" i="1" s="1"/>
  <c r="F22" i="1"/>
  <c r="F11" i="1" s="1"/>
  <c r="D22" i="1"/>
  <c r="C22" i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D13" i="1"/>
  <c r="C13" i="1"/>
  <c r="D11" i="1"/>
  <c r="C11" i="1"/>
  <c r="E13" i="1" l="1"/>
  <c r="H56" i="1"/>
  <c r="H67" i="1"/>
  <c r="H23" i="1"/>
  <c r="H34" i="1"/>
  <c r="H45" i="1"/>
  <c r="E71" i="1"/>
  <c r="H71" i="1" s="1"/>
  <c r="H92" i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<sst xmlns="http://schemas.openxmlformats.org/spreadsheetml/2006/main" count="90" uniqueCount="90">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</sst>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 vertical="top" wrapText="1"/>
    </xf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FB3E5598-F17D-4735-89E8-9DAFCA58D03A}"/>
    <cellStyle name="Normal 3_1. Ingreso Público" xfId="1" xr:uid="{63B1232F-A06D-4B94-B534-39F1156CB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62E-CCB8-479F-BC81-10C1CD55A5B7}">
  <dimension ref="A1:I98"/>
  <sheetViews>
    <sheetView showGridLines="0" tabSelected="1" topLeftCell="A76" workbookViewId="0">
      <selection activeCell="A71" sqref="A71:B71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1199267022</v>
      </c>
      <c r="D11" s="19">
        <f>SUM(D13,D22,D33,D44,D55,D66,D71,D80,D85)</f>
        <v>77648606</v>
      </c>
      <c r="E11" s="19">
        <f>SUM(E13,E22,E33,E44,E55,E66,E71,E80,E85)</f>
        <v>1276915628</v>
      </c>
      <c r="F11" s="19">
        <f>SUM(F13,F22,F33,F44,F55,F66,F71,F80,F85)</f>
        <v>1276037987</v>
      </c>
      <c r="G11" s="19">
        <f>SUM(G13,G22,G33,G44,G55,G66,G71,G80,G85)</f>
        <v>1214130310</v>
      </c>
      <c r="H11" s="19">
        <f>SUM(E11-F11)</f>
        <v>877641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1083024228</v>
      </c>
      <c r="D13" s="21">
        <f>SUM(D14:D20)</f>
        <v>10449310</v>
      </c>
      <c r="E13" s="21">
        <f>SUM(E14:E20)</f>
        <v>1093473538</v>
      </c>
      <c r="F13" s="21">
        <f>SUM(F14:F20)</f>
        <v>1093464100</v>
      </c>
      <c r="G13" s="21">
        <f>SUM(G14:G20)</f>
        <v>1041766155</v>
      </c>
      <c r="H13" s="21">
        <f>SUM(E13-F13)</f>
        <v>9438</v>
      </c>
    </row>
    <row r="14" spans="1:8" s="26" customFormat="1" ht="12.75" customHeight="1" x14ac:dyDescent="0.25">
      <c r="A14" s="23"/>
      <c r="B14" s="24" t="s">
        <v>18</v>
      </c>
      <c r="C14" s="25">
        <v>307147337</v>
      </c>
      <c r="D14" s="25">
        <v>1449675</v>
      </c>
      <c r="E14" s="25">
        <f t="shared" ref="E14:E78" si="0">C14+D14</f>
        <v>308597012</v>
      </c>
      <c r="F14" s="25">
        <v>308593577</v>
      </c>
      <c r="G14" s="25">
        <v>306641190</v>
      </c>
      <c r="H14" s="25">
        <f>E14-F14</f>
        <v>3435</v>
      </c>
    </row>
    <row r="15" spans="1:8" s="27" customFormat="1" ht="12.75" customHeight="1" x14ac:dyDescent="0.25">
      <c r="A15" s="23"/>
      <c r="B15" s="24" t="s">
        <v>19</v>
      </c>
      <c r="C15" s="25">
        <v>0</v>
      </c>
      <c r="D15" s="25">
        <v>20950331</v>
      </c>
      <c r="E15" s="25">
        <f t="shared" si="0"/>
        <v>20950331</v>
      </c>
      <c r="F15" s="25">
        <v>20950331</v>
      </c>
      <c r="G15" s="25">
        <v>20834006</v>
      </c>
      <c r="H15" s="25">
        <f t="shared" ref="H15:H20" si="1">E15-F15</f>
        <v>0</v>
      </c>
    </row>
    <row r="16" spans="1:8" s="27" customFormat="1" ht="12.75" customHeight="1" x14ac:dyDescent="0.25">
      <c r="A16" s="23"/>
      <c r="B16" s="24" t="s">
        <v>20</v>
      </c>
      <c r="C16" s="25">
        <v>528378328</v>
      </c>
      <c r="D16" s="25">
        <v>1797646</v>
      </c>
      <c r="E16" s="25">
        <f t="shared" si="0"/>
        <v>530175974</v>
      </c>
      <c r="F16" s="25">
        <v>530172802</v>
      </c>
      <c r="G16" s="25">
        <v>497692054</v>
      </c>
      <c r="H16" s="25">
        <f t="shared" si="1"/>
        <v>3172</v>
      </c>
    </row>
    <row r="17" spans="1:8" s="27" customFormat="1" ht="12.75" customHeight="1" x14ac:dyDescent="0.25">
      <c r="A17" s="23"/>
      <c r="B17" s="24" t="s">
        <v>21</v>
      </c>
      <c r="C17" s="25">
        <v>97407835</v>
      </c>
      <c r="D17" s="25">
        <v>3907243</v>
      </c>
      <c r="E17" s="25">
        <f t="shared" si="0"/>
        <v>101315078</v>
      </c>
      <c r="F17" s="25">
        <v>101315078</v>
      </c>
      <c r="G17" s="25">
        <v>90800875</v>
      </c>
      <c r="H17" s="25">
        <f t="shared" si="1"/>
        <v>0</v>
      </c>
    </row>
    <row r="18" spans="1:8" s="27" customFormat="1" ht="12.75" customHeight="1" x14ac:dyDescent="0.25">
      <c r="A18" s="23"/>
      <c r="B18" s="24" t="s">
        <v>22</v>
      </c>
      <c r="C18" s="25">
        <v>57389568</v>
      </c>
      <c r="D18" s="25">
        <v>3496203</v>
      </c>
      <c r="E18" s="25">
        <f t="shared" si="0"/>
        <v>60885771</v>
      </c>
      <c r="F18" s="25">
        <v>60884839</v>
      </c>
      <c r="G18" s="25">
        <v>60110839</v>
      </c>
      <c r="H18" s="25">
        <f t="shared" si="1"/>
        <v>932</v>
      </c>
    </row>
    <row r="19" spans="1:8" s="27" customFormat="1" ht="12.75" customHeight="1" x14ac:dyDescent="0.25">
      <c r="A19" s="23"/>
      <c r="B19" s="24" t="s">
        <v>23</v>
      </c>
      <c r="C19" s="25">
        <v>23946168</v>
      </c>
      <c r="D19" s="25">
        <v>-23946168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7" customFormat="1" ht="12.75" customHeight="1" x14ac:dyDescent="0.25">
      <c r="A20" s="23"/>
      <c r="B20" s="24" t="s">
        <v>24</v>
      </c>
      <c r="C20" s="25">
        <v>68754992</v>
      </c>
      <c r="D20" s="25">
        <v>2794380</v>
      </c>
      <c r="E20" s="25">
        <f t="shared" si="0"/>
        <v>71549372</v>
      </c>
      <c r="F20" s="25">
        <v>71547473</v>
      </c>
      <c r="G20" s="25">
        <v>65687191</v>
      </c>
      <c r="H20" s="25">
        <f t="shared" si="1"/>
        <v>1899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8256843</v>
      </c>
      <c r="D22" s="21">
        <f>SUM(D23:D31)</f>
        <v>4271350</v>
      </c>
      <c r="E22" s="21">
        <f>SUM(E23:E31)</f>
        <v>12528193</v>
      </c>
      <c r="F22" s="21">
        <f>SUM(F23:F31)</f>
        <v>12435011</v>
      </c>
      <c r="G22" s="21">
        <f>SUM(G23:G31)</f>
        <v>12139247</v>
      </c>
      <c r="H22" s="21">
        <f>SUM(E22-F22)</f>
        <v>93182</v>
      </c>
    </row>
    <row r="23" spans="1:8" s="27" customFormat="1" ht="24" customHeight="1" x14ac:dyDescent="0.25">
      <c r="A23" s="28"/>
      <c r="B23" s="29" t="s">
        <v>26</v>
      </c>
      <c r="C23" s="25">
        <v>1469793</v>
      </c>
      <c r="D23" s="25">
        <v>738533</v>
      </c>
      <c r="E23" s="25">
        <f t="shared" si="0"/>
        <v>2208326</v>
      </c>
      <c r="F23" s="25">
        <v>2208274</v>
      </c>
      <c r="G23" s="25">
        <v>2207230</v>
      </c>
      <c r="H23" s="25">
        <f t="shared" ref="H23:H31" si="2">E23-F23</f>
        <v>52</v>
      </c>
    </row>
    <row r="24" spans="1:8" s="27" customFormat="1" ht="12.75" customHeight="1" x14ac:dyDescent="0.25">
      <c r="A24" s="23"/>
      <c r="B24" s="24" t="s">
        <v>27</v>
      </c>
      <c r="C24" s="25">
        <v>1145100</v>
      </c>
      <c r="D24" s="25">
        <v>285029</v>
      </c>
      <c r="E24" s="25">
        <f t="shared" si="0"/>
        <v>1430129</v>
      </c>
      <c r="F24" s="25">
        <v>1421956</v>
      </c>
      <c r="G24" s="25">
        <v>1421917</v>
      </c>
      <c r="H24" s="25">
        <f>E24-F24</f>
        <v>8173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942100</v>
      </c>
      <c r="D26" s="25">
        <v>1620995</v>
      </c>
      <c r="E26" s="25">
        <f t="shared" si="0"/>
        <v>2563095</v>
      </c>
      <c r="F26" s="25">
        <v>2526021</v>
      </c>
      <c r="G26" s="25">
        <v>2352579</v>
      </c>
      <c r="H26" s="25">
        <f t="shared" si="2"/>
        <v>37074</v>
      </c>
    </row>
    <row r="27" spans="1:8" s="27" customFormat="1" ht="12.75" customHeight="1" x14ac:dyDescent="0.25">
      <c r="A27" s="23"/>
      <c r="B27" s="24" t="s">
        <v>30</v>
      </c>
      <c r="C27" s="25">
        <v>16000</v>
      </c>
      <c r="D27" s="25">
        <v>-13029</v>
      </c>
      <c r="E27" s="25">
        <f t="shared" si="0"/>
        <v>2971</v>
      </c>
      <c r="F27" s="25">
        <v>2971</v>
      </c>
      <c r="G27" s="25">
        <v>2971</v>
      </c>
      <c r="H27" s="25">
        <f t="shared" si="2"/>
        <v>0</v>
      </c>
    </row>
    <row r="28" spans="1:8" s="27" customFormat="1" ht="12.75" customHeight="1" x14ac:dyDescent="0.25">
      <c r="A28" s="23"/>
      <c r="B28" s="24" t="s">
        <v>31</v>
      </c>
      <c r="C28" s="25">
        <v>3926350</v>
      </c>
      <c r="D28" s="25">
        <v>940078</v>
      </c>
      <c r="E28" s="25">
        <f t="shared" si="0"/>
        <v>4866428</v>
      </c>
      <c r="F28" s="25">
        <v>4859437</v>
      </c>
      <c r="G28" s="25">
        <v>4828567</v>
      </c>
      <c r="H28" s="25">
        <f t="shared" si="2"/>
        <v>6991</v>
      </c>
    </row>
    <row r="29" spans="1:8" s="27" customFormat="1" ht="24" customHeight="1" x14ac:dyDescent="0.25">
      <c r="A29" s="23"/>
      <c r="B29" s="29" t="s">
        <v>32</v>
      </c>
      <c r="C29" s="25">
        <v>9500</v>
      </c>
      <c r="D29" s="25">
        <v>-5093</v>
      </c>
      <c r="E29" s="25">
        <f t="shared" si="0"/>
        <v>4407</v>
      </c>
      <c r="F29" s="25">
        <v>4407</v>
      </c>
      <c r="G29" s="25">
        <v>4407</v>
      </c>
      <c r="H29" s="25">
        <f t="shared" si="2"/>
        <v>0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748000</v>
      </c>
      <c r="D31" s="25">
        <v>704837</v>
      </c>
      <c r="E31" s="25">
        <f t="shared" si="0"/>
        <v>1452837</v>
      </c>
      <c r="F31" s="25">
        <v>1411945</v>
      </c>
      <c r="G31" s="25">
        <v>1321576</v>
      </c>
      <c r="H31" s="25">
        <f t="shared" si="2"/>
        <v>40892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76072531</v>
      </c>
      <c r="D33" s="21">
        <f>SUM(D34:D42)</f>
        <v>55757657</v>
      </c>
      <c r="E33" s="21">
        <f>SUM(E34:E42)</f>
        <v>131830188</v>
      </c>
      <c r="F33" s="21">
        <f>SUM(F34:F42)</f>
        <v>131063005</v>
      </c>
      <c r="G33" s="21">
        <f>SUM(G34:G42)</f>
        <v>122837357</v>
      </c>
      <c r="H33" s="21">
        <f>SUM(E33-F33)</f>
        <v>767183</v>
      </c>
    </row>
    <row r="34" spans="1:8" s="27" customFormat="1" ht="12.75" customHeight="1" x14ac:dyDescent="0.25">
      <c r="A34" s="23"/>
      <c r="B34" s="24" t="s">
        <v>36</v>
      </c>
      <c r="C34" s="25">
        <v>14800439</v>
      </c>
      <c r="D34" s="25">
        <v>4241722</v>
      </c>
      <c r="E34" s="25">
        <f t="shared" si="0"/>
        <v>19042161</v>
      </c>
      <c r="F34" s="25">
        <v>19042161</v>
      </c>
      <c r="G34" s="25">
        <v>17573149</v>
      </c>
      <c r="H34" s="25">
        <f t="shared" ref="H34:H53" si="3">E34-F34</f>
        <v>0</v>
      </c>
    </row>
    <row r="35" spans="1:8" s="27" customFormat="1" ht="12.75" customHeight="1" x14ac:dyDescent="0.25">
      <c r="A35" s="23"/>
      <c r="B35" s="24" t="s">
        <v>37</v>
      </c>
      <c r="C35" s="25">
        <v>20049409</v>
      </c>
      <c r="D35" s="25">
        <v>9349300</v>
      </c>
      <c r="E35" s="25">
        <f t="shared" si="0"/>
        <v>29398709</v>
      </c>
      <c r="F35" s="25">
        <v>28798329</v>
      </c>
      <c r="G35" s="25">
        <v>28269627</v>
      </c>
      <c r="H35" s="25">
        <f>E35-F35</f>
        <v>600380</v>
      </c>
    </row>
    <row r="36" spans="1:8" s="27" customFormat="1" ht="24" customHeight="1" x14ac:dyDescent="0.25">
      <c r="A36" s="23"/>
      <c r="B36" s="29" t="s">
        <v>38</v>
      </c>
      <c r="C36" s="25">
        <v>327600</v>
      </c>
      <c r="D36" s="25">
        <v>148522</v>
      </c>
      <c r="E36" s="25">
        <f t="shared" si="0"/>
        <v>476122</v>
      </c>
      <c r="F36" s="25">
        <v>458153</v>
      </c>
      <c r="G36" s="25">
        <v>454657</v>
      </c>
      <c r="H36" s="25">
        <f t="shared" si="3"/>
        <v>17969</v>
      </c>
    </row>
    <row r="37" spans="1:8" s="27" customFormat="1" ht="12.75" customHeight="1" x14ac:dyDescent="0.25">
      <c r="A37" s="23"/>
      <c r="B37" s="24" t="s">
        <v>39</v>
      </c>
      <c r="C37" s="25">
        <v>727000</v>
      </c>
      <c r="D37" s="25">
        <v>201610</v>
      </c>
      <c r="E37" s="25">
        <f t="shared" si="0"/>
        <v>928610</v>
      </c>
      <c r="F37" s="25">
        <v>908610</v>
      </c>
      <c r="G37" s="25">
        <v>908610</v>
      </c>
      <c r="H37" s="25">
        <f t="shared" si="3"/>
        <v>20000</v>
      </c>
    </row>
    <row r="38" spans="1:8" s="27" customFormat="1" ht="24" customHeight="1" x14ac:dyDescent="0.25">
      <c r="A38" s="23"/>
      <c r="B38" s="29" t="s">
        <v>40</v>
      </c>
      <c r="C38" s="25">
        <v>14001600</v>
      </c>
      <c r="D38" s="25">
        <v>3074602</v>
      </c>
      <c r="E38" s="25">
        <f t="shared" si="0"/>
        <v>17076202</v>
      </c>
      <c r="F38" s="25">
        <v>17055861</v>
      </c>
      <c r="G38" s="25">
        <v>16947833</v>
      </c>
      <c r="H38" s="25">
        <f t="shared" si="3"/>
        <v>20341</v>
      </c>
    </row>
    <row r="39" spans="1:8" s="27" customFormat="1" ht="12.75" customHeight="1" x14ac:dyDescent="0.25">
      <c r="A39" s="23"/>
      <c r="B39" s="24" t="s">
        <v>41</v>
      </c>
      <c r="C39" s="25">
        <v>2000000</v>
      </c>
      <c r="D39" s="25">
        <v>604864</v>
      </c>
      <c r="E39" s="25">
        <f t="shared" si="0"/>
        <v>2604864</v>
      </c>
      <c r="F39" s="25">
        <v>2604864</v>
      </c>
      <c r="G39" s="25">
        <v>2604865</v>
      </c>
      <c r="H39" s="25">
        <f t="shared" si="3"/>
        <v>0</v>
      </c>
    </row>
    <row r="40" spans="1:8" s="27" customFormat="1" ht="12.75" customHeight="1" x14ac:dyDescent="0.25">
      <c r="A40" s="23"/>
      <c r="B40" s="24" t="s">
        <v>42</v>
      </c>
      <c r="C40" s="25">
        <v>2568000</v>
      </c>
      <c r="D40" s="25">
        <v>3257768</v>
      </c>
      <c r="E40" s="25">
        <f t="shared" si="0"/>
        <v>5825768</v>
      </c>
      <c r="F40" s="25">
        <v>5745176</v>
      </c>
      <c r="G40" s="25">
        <v>5744198</v>
      </c>
      <c r="H40" s="25">
        <f t="shared" si="3"/>
        <v>80592</v>
      </c>
    </row>
    <row r="41" spans="1:8" s="27" customFormat="1" ht="12.75" customHeight="1" x14ac:dyDescent="0.25">
      <c r="A41" s="23"/>
      <c r="B41" s="24" t="s">
        <v>43</v>
      </c>
      <c r="C41" s="25">
        <v>501474</v>
      </c>
      <c r="D41" s="25">
        <v>-314888</v>
      </c>
      <c r="E41" s="25">
        <f t="shared" si="0"/>
        <v>186586</v>
      </c>
      <c r="F41" s="25">
        <v>178118</v>
      </c>
      <c r="G41" s="25">
        <v>178118</v>
      </c>
      <c r="H41" s="25">
        <f t="shared" si="3"/>
        <v>8468</v>
      </c>
    </row>
    <row r="42" spans="1:8" s="27" customFormat="1" ht="12.75" customHeight="1" x14ac:dyDescent="0.25">
      <c r="A42" s="23"/>
      <c r="B42" s="24" t="s">
        <v>44</v>
      </c>
      <c r="C42" s="25">
        <v>21097009</v>
      </c>
      <c r="D42" s="25">
        <v>35194157</v>
      </c>
      <c r="E42" s="25">
        <f t="shared" si="0"/>
        <v>56291166</v>
      </c>
      <c r="F42" s="25">
        <v>56271733</v>
      </c>
      <c r="G42" s="25">
        <v>50156300</v>
      </c>
      <c r="H42" s="25">
        <f t="shared" si="3"/>
        <v>19433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7" customHeight="1" x14ac:dyDescent="0.25">
      <c r="A44" s="30" t="s">
        <v>45</v>
      </c>
      <c r="B44" s="30"/>
      <c r="C44" s="21">
        <f>SUM(C45:C48)</f>
        <v>31913420</v>
      </c>
      <c r="D44" s="21">
        <f>SUM(D45:D48)</f>
        <v>-3928185</v>
      </c>
      <c r="E44" s="21">
        <f>SUM(E45:E48)</f>
        <v>27985235</v>
      </c>
      <c r="F44" s="21">
        <f t="shared" ref="F44:G44" si="4">SUM(F45:F48)</f>
        <v>27985235</v>
      </c>
      <c r="G44" s="21">
        <f t="shared" si="4"/>
        <v>27494393</v>
      </c>
      <c r="H44" s="21">
        <f t="shared" si="3"/>
        <v>0</v>
      </c>
    </row>
    <row r="45" spans="1:8" s="26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7" customFormat="1" ht="12.75" customHeight="1" x14ac:dyDescent="0.25">
      <c r="A47" s="23"/>
      <c r="B47" s="24" t="s">
        <v>48</v>
      </c>
      <c r="C47" s="25">
        <v>31913420</v>
      </c>
      <c r="D47" s="25">
        <v>-3928185</v>
      </c>
      <c r="E47" s="25">
        <f t="shared" si="0"/>
        <v>27985235</v>
      </c>
      <c r="F47" s="25">
        <v>27985235</v>
      </c>
      <c r="G47" s="25">
        <v>27494393</v>
      </c>
      <c r="H47" s="25">
        <f t="shared" si="3"/>
        <v>0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0</v>
      </c>
      <c r="D55" s="21">
        <f>SUM(D56:D64)</f>
        <v>6466525</v>
      </c>
      <c r="E55" s="21">
        <f>SUM(E56:E64)</f>
        <v>6466525</v>
      </c>
      <c r="F55" s="21">
        <f t="shared" ref="F55:G55" si="5">SUM(F56:F64)</f>
        <v>6458687</v>
      </c>
      <c r="G55" s="21">
        <f t="shared" si="5"/>
        <v>5275487</v>
      </c>
      <c r="H55" s="21">
        <f>SUM(E55-F55)</f>
        <v>7838</v>
      </c>
    </row>
    <row r="56" spans="1:8" s="27" customFormat="1" ht="12.75" customHeight="1" x14ac:dyDescent="0.25">
      <c r="A56" s="23"/>
      <c r="B56" s="24" t="s">
        <v>56</v>
      </c>
      <c r="C56" s="25">
        <v>0</v>
      </c>
      <c r="D56" s="25">
        <v>3934011</v>
      </c>
      <c r="E56" s="25">
        <f t="shared" si="0"/>
        <v>3934011</v>
      </c>
      <c r="F56" s="25">
        <v>3933974</v>
      </c>
      <c r="G56" s="25">
        <v>2750774</v>
      </c>
      <c r="H56" s="25">
        <f t="shared" ref="H56:H63" si="6">E56-F56</f>
        <v>37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273382</v>
      </c>
      <c r="E57" s="25">
        <f t="shared" si="0"/>
        <v>273382</v>
      </c>
      <c r="F57" s="25">
        <v>273382</v>
      </c>
      <c r="G57" s="25">
        <v>273382</v>
      </c>
      <c r="H57" s="25">
        <f t="shared" si="6"/>
        <v>0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804190</v>
      </c>
      <c r="E59" s="25">
        <f t="shared" si="0"/>
        <v>804190</v>
      </c>
      <c r="F59" s="25">
        <v>804190</v>
      </c>
      <c r="G59" s="25">
        <v>804190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503435</v>
      </c>
      <c r="E61" s="25">
        <f t="shared" si="0"/>
        <v>503435</v>
      </c>
      <c r="F61" s="25">
        <v>500460</v>
      </c>
      <c r="G61" s="25">
        <v>500460</v>
      </c>
      <c r="H61" s="25">
        <f t="shared" si="6"/>
        <v>2975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0</v>
      </c>
      <c r="D64" s="25">
        <v>951507</v>
      </c>
      <c r="E64" s="25">
        <f t="shared" si="0"/>
        <v>951507</v>
      </c>
      <c r="F64" s="25">
        <v>946681</v>
      </c>
      <c r="G64" s="25">
        <v>946681</v>
      </c>
      <c r="H64" s="25">
        <f>E64-F64</f>
        <v>4826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4631949</v>
      </c>
      <c r="E66" s="21">
        <f>SUM(E67:E69)</f>
        <v>4631949</v>
      </c>
      <c r="F66" s="21">
        <f>SUM(F67:F69)</f>
        <v>4631949</v>
      </c>
      <c r="G66" s="21">
        <f>SUM(G67:G69)</f>
        <v>4617671</v>
      </c>
      <c r="H66" s="21">
        <f>SUM(E66-F66)</f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4631949</v>
      </c>
      <c r="E68" s="25">
        <f t="shared" si="0"/>
        <v>4631949</v>
      </c>
      <c r="F68" s="25">
        <v>4631949</v>
      </c>
      <c r="G68" s="25">
        <v>4617671</v>
      </c>
      <c r="H68" s="25">
        <f t="shared" si="8"/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2" customFormat="1" ht="14.25" customHeight="1" x14ac:dyDescent="0.25">
      <c r="A71" s="34" t="s">
        <v>69</v>
      </c>
      <c r="B71" s="34"/>
      <c r="C71" s="35">
        <f>SUM(C72:C78)</f>
        <v>0</v>
      </c>
      <c r="D71" s="35">
        <f>SUM(D72:D78)</f>
        <v>0</v>
      </c>
      <c r="E71" s="35">
        <f>SUM(E72:E78)</f>
        <v>0</v>
      </c>
      <c r="F71" s="35">
        <v>0</v>
      </c>
      <c r="G71" s="35">
        <v>0</v>
      </c>
      <c r="H71" s="35">
        <f>SUM(E71-F71)</f>
        <v>0</v>
      </c>
    </row>
    <row r="72" spans="1:9" s="27" customFormat="1" ht="12.75" customHeight="1" x14ac:dyDescent="0.25">
      <c r="A72" s="26"/>
      <c r="B72" s="36" t="s">
        <v>70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</row>
    <row r="73" spans="1:9" s="27" customFormat="1" ht="12.75" customHeight="1" x14ac:dyDescent="0.25">
      <c r="A73" s="26"/>
      <c r="B73" s="36" t="s">
        <v>71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</row>
    <row r="74" spans="1:9" s="27" customFormat="1" ht="12.75" customHeight="1" x14ac:dyDescent="0.25">
      <c r="A74" s="26"/>
      <c r="B74" s="36" t="s">
        <v>72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</row>
    <row r="75" spans="1:9" s="27" customFormat="1" ht="12.75" customHeight="1" x14ac:dyDescent="0.25">
      <c r="A75" s="26"/>
      <c r="B75" s="36" t="s">
        <v>73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</row>
    <row r="76" spans="1:9" s="38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38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7" customFormat="1" ht="24" customHeight="1" x14ac:dyDescent="0.25">
      <c r="A78" s="26"/>
      <c r="B78" s="39" t="s">
        <v>76</v>
      </c>
      <c r="C78" s="37">
        <v>0</v>
      </c>
      <c r="D78" s="37">
        <v>0</v>
      </c>
      <c r="E78" s="37">
        <f t="shared" si="0"/>
        <v>0</v>
      </c>
      <c r="F78" s="37">
        <v>0</v>
      </c>
      <c r="G78" s="37">
        <v>0</v>
      </c>
      <c r="H78" s="37">
        <f t="shared" ref="H78" si="9">E78-F78</f>
        <v>0</v>
      </c>
    </row>
    <row r="79" spans="1:9" ht="3.75" customHeight="1" x14ac:dyDescent="0.25">
      <c r="I79" s="32"/>
    </row>
    <row r="80" spans="1:9" s="22" customFormat="1" ht="14.25" customHeight="1" x14ac:dyDescent="0.25">
      <c r="A80" s="34" t="s">
        <v>77</v>
      </c>
      <c r="B80" s="34"/>
      <c r="C80" s="35">
        <f>SUM(C81:C83)</f>
        <v>0</v>
      </c>
      <c r="D80" s="35">
        <f t="shared" ref="D80" si="10">SUM(D82)</f>
        <v>0</v>
      </c>
      <c r="E80" s="35">
        <v>0</v>
      </c>
      <c r="F80" s="35">
        <v>0</v>
      </c>
      <c r="G80" s="35">
        <v>0</v>
      </c>
      <c r="H80" s="35">
        <v>0</v>
      </c>
    </row>
    <row r="81" spans="1:9" s="27" customFormat="1" ht="12.75" customHeight="1" x14ac:dyDescent="0.25">
      <c r="A81" s="26"/>
      <c r="B81" s="36" t="s">
        <v>78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9" s="27" customFormat="1" ht="12.75" customHeight="1" x14ac:dyDescent="0.25">
      <c r="A82" s="26"/>
      <c r="B82" s="36" t="s">
        <v>79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</row>
    <row r="83" spans="1:9" s="27" customFormat="1" ht="12.75" customHeight="1" x14ac:dyDescent="0.25">
      <c r="A83" s="26"/>
      <c r="B83" s="36" t="s">
        <v>80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</row>
    <row r="84" spans="1:9" ht="3.75" customHeight="1" x14ac:dyDescent="0.25">
      <c r="I84" s="32"/>
    </row>
    <row r="85" spans="1:9" s="22" customFormat="1" ht="14.25" customHeight="1" x14ac:dyDescent="0.25">
      <c r="A85" s="34" t="s">
        <v>81</v>
      </c>
      <c r="B85" s="34"/>
      <c r="C85" s="35">
        <v>0</v>
      </c>
      <c r="D85" s="35">
        <f>SUM(D86:D92)</f>
        <v>0</v>
      </c>
      <c r="E85" s="35">
        <f>SUM(E86:E92)</f>
        <v>0</v>
      </c>
      <c r="F85" s="35">
        <f t="shared" ref="F85:G85" si="11">SUM(F86:F92)</f>
        <v>0</v>
      </c>
      <c r="G85" s="35">
        <f t="shared" si="11"/>
        <v>0</v>
      </c>
      <c r="H85" s="35">
        <f>SUM(E85-F85)</f>
        <v>0</v>
      </c>
    </row>
    <row r="86" spans="1:9" s="22" customFormat="1" ht="14.25" customHeight="1" x14ac:dyDescent="0.25">
      <c r="A86" s="26"/>
      <c r="B86" s="36" t="s">
        <v>82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</row>
    <row r="87" spans="1:9" s="22" customFormat="1" ht="14.25" customHeight="1" x14ac:dyDescent="0.25">
      <c r="A87" s="26"/>
      <c r="B87" s="36" t="s">
        <v>83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</row>
    <row r="88" spans="1:9" s="22" customFormat="1" ht="14.25" customHeight="1" x14ac:dyDescent="0.25">
      <c r="A88" s="26"/>
      <c r="B88" s="36" t="s">
        <v>84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</row>
    <row r="89" spans="1:9" s="22" customFormat="1" ht="14.25" customHeight="1" x14ac:dyDescent="0.25">
      <c r="A89" s="26"/>
      <c r="B89" s="36" t="s">
        <v>85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</row>
    <row r="90" spans="1:9" s="22" customFormat="1" ht="14.25" customHeight="1" x14ac:dyDescent="0.25">
      <c r="A90" s="26"/>
      <c r="B90" s="36" t="s">
        <v>86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</row>
    <row r="91" spans="1:9" s="22" customFormat="1" ht="14.25" customHeight="1" x14ac:dyDescent="0.25">
      <c r="A91" s="26"/>
      <c r="B91" s="36" t="s">
        <v>87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</row>
    <row r="92" spans="1:9" s="27" customFormat="1" ht="14.25" customHeight="1" x14ac:dyDescent="0.25">
      <c r="A92" s="26"/>
      <c r="B92" s="36" t="s">
        <v>88</v>
      </c>
      <c r="C92" s="37">
        <v>0</v>
      </c>
      <c r="D92" s="37">
        <v>0</v>
      </c>
      <c r="E92" s="37">
        <f t="shared" ref="E92" si="12">C92+D92</f>
        <v>0</v>
      </c>
      <c r="F92" s="37">
        <v>0</v>
      </c>
      <c r="G92" s="37">
        <v>0</v>
      </c>
      <c r="H92" s="37">
        <f t="shared" ref="H92" si="13">E92-F92</f>
        <v>0</v>
      </c>
    </row>
    <row r="93" spans="1:9" s="27" customFormat="1" ht="3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40" t="s">
        <v>89</v>
      </c>
      <c r="B94" s="40"/>
      <c r="C94" s="41"/>
      <c r="D94" s="41"/>
      <c r="E94" s="41"/>
      <c r="F94" s="41"/>
      <c r="G94" s="41"/>
      <c r="H94" s="41"/>
    </row>
    <row r="96" spans="1:9" x14ac:dyDescent="0.25">
      <c r="C96" s="42"/>
      <c r="D96" s="42"/>
      <c r="E96" s="42"/>
      <c r="F96" s="42"/>
      <c r="G96" s="42"/>
      <c r="H96" s="43"/>
    </row>
    <row r="97" spans="3:7" x14ac:dyDescent="0.25">
      <c r="C97" s="42"/>
      <c r="D97" s="42"/>
      <c r="E97" s="42"/>
      <c r="F97" s="42"/>
      <c r="G97" s="42"/>
    </row>
    <row r="98" spans="3:7" x14ac:dyDescent="0.25">
      <c r="C98" s="42"/>
      <c r="D98" s="42"/>
      <c r="E98" s="42"/>
      <c r="F98" s="42"/>
      <c r="G98" s="42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2024-03-20T20:24:50Z</dcterms:created>
  <dcterms:modified xsi:type="dcterms:W3CDTF">2024-03-20T20:24:50Z</dcterms:modified>
</cp:coreProperties>
</file>