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OC. DATOS\Informe Trimestral\2023\4to Trimestre\Información Magin\"/>
    </mc:Choice>
  </mc:AlternateContent>
  <xr:revisionPtr revIDLastSave="0" documentId="8_{C44A01E0-7A22-4E81-9464-458D3ED68A15}" xr6:coauthVersionLast="40" xr6:coauthVersionMax="40" xr10:uidLastSave="{00000000-0000-0000-0000-000000000000}"/>
  <bookViews>
    <workbookView xWindow="0" yWindow="0" windowWidth="25200" windowHeight="11775" xr2:uid="{1FF3E54F-4CB3-4B6B-9805-D9EE94622DAD}"/>
  </bookViews>
  <sheets>
    <sheet name="34 LDF 6c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2" i="1" l="1"/>
  <c r="I92" i="1" s="1"/>
  <c r="F91" i="1"/>
  <c r="I91" i="1" s="1"/>
  <c r="F90" i="1"/>
  <c r="F87" i="1" s="1"/>
  <c r="F89" i="1"/>
  <c r="I89" i="1" s="1"/>
  <c r="H87" i="1"/>
  <c r="G87" i="1"/>
  <c r="E87" i="1"/>
  <c r="D87" i="1"/>
  <c r="F85" i="1"/>
  <c r="I85" i="1" s="1"/>
  <c r="F84" i="1"/>
  <c r="I84" i="1" s="1"/>
  <c r="F83" i="1"/>
  <c r="I83" i="1" s="1"/>
  <c r="F82" i="1"/>
  <c r="I82" i="1" s="1"/>
  <c r="F81" i="1"/>
  <c r="I81" i="1" s="1"/>
  <c r="F80" i="1"/>
  <c r="I80" i="1" s="1"/>
  <c r="F79" i="1"/>
  <c r="I79" i="1" s="1"/>
  <c r="F78" i="1"/>
  <c r="F75" i="1" s="1"/>
  <c r="F77" i="1"/>
  <c r="I77" i="1" s="1"/>
  <c r="H75" i="1"/>
  <c r="G75" i="1"/>
  <c r="E75" i="1"/>
  <c r="D75" i="1"/>
  <c r="F73" i="1"/>
  <c r="I73" i="1" s="1"/>
  <c r="F72" i="1"/>
  <c r="I72" i="1" s="1"/>
  <c r="F71" i="1"/>
  <c r="I71" i="1" s="1"/>
  <c r="F70" i="1"/>
  <c r="I70" i="1" s="1"/>
  <c r="F69" i="1"/>
  <c r="I69" i="1" s="1"/>
  <c r="F68" i="1"/>
  <c r="F65" i="1" s="1"/>
  <c r="F67" i="1"/>
  <c r="I67" i="1" s="1"/>
  <c r="H65" i="1"/>
  <c r="G65" i="1"/>
  <c r="E65" i="1"/>
  <c r="D65" i="1"/>
  <c r="F63" i="1"/>
  <c r="I63" i="1" s="1"/>
  <c r="F62" i="1"/>
  <c r="I62" i="1" s="1"/>
  <c r="F61" i="1"/>
  <c r="I61" i="1" s="1"/>
  <c r="F60" i="1"/>
  <c r="I60" i="1" s="1"/>
  <c r="F59" i="1"/>
  <c r="I59" i="1" s="1"/>
  <c r="F58" i="1"/>
  <c r="I58" i="1" s="1"/>
  <c r="F57" i="1"/>
  <c r="I57" i="1" s="1"/>
  <c r="F56" i="1"/>
  <c r="I56" i="1" s="1"/>
  <c r="I54" i="1" s="1"/>
  <c r="H54" i="1"/>
  <c r="G54" i="1"/>
  <c r="F54" i="1"/>
  <c r="E54" i="1"/>
  <c r="D54" i="1"/>
  <c r="H52" i="1"/>
  <c r="G52" i="1"/>
  <c r="E52" i="1"/>
  <c r="D52" i="1"/>
  <c r="I50" i="1"/>
  <c r="F50" i="1"/>
  <c r="F49" i="1"/>
  <c r="I49" i="1" s="1"/>
  <c r="I48" i="1"/>
  <c r="F48" i="1"/>
  <c r="F47" i="1"/>
  <c r="I47" i="1" s="1"/>
  <c r="H45" i="1"/>
  <c r="G45" i="1"/>
  <c r="F45" i="1"/>
  <c r="E45" i="1"/>
  <c r="D45" i="1"/>
  <c r="F43" i="1"/>
  <c r="I43" i="1" s="1"/>
  <c r="I42" i="1"/>
  <c r="F42" i="1"/>
  <c r="F41" i="1"/>
  <c r="I41" i="1" s="1"/>
  <c r="I40" i="1"/>
  <c r="F40" i="1"/>
  <c r="F39" i="1"/>
  <c r="I39" i="1" s="1"/>
  <c r="I38" i="1"/>
  <c r="F38" i="1"/>
  <c r="F37" i="1"/>
  <c r="I37" i="1" s="1"/>
  <c r="I36" i="1"/>
  <c r="F36" i="1"/>
  <c r="F35" i="1"/>
  <c r="I35" i="1" s="1"/>
  <c r="H33" i="1"/>
  <c r="G33" i="1"/>
  <c r="F33" i="1"/>
  <c r="E33" i="1"/>
  <c r="D33" i="1"/>
  <c r="F31" i="1"/>
  <c r="I31" i="1" s="1"/>
  <c r="I30" i="1"/>
  <c r="F30" i="1"/>
  <c r="F29" i="1"/>
  <c r="I29" i="1" s="1"/>
  <c r="I28" i="1"/>
  <c r="F28" i="1"/>
  <c r="F27" i="1"/>
  <c r="I27" i="1" s="1"/>
  <c r="I26" i="1"/>
  <c r="F26" i="1"/>
  <c r="F25" i="1"/>
  <c r="I25" i="1" s="1"/>
  <c r="I23" i="1" s="1"/>
  <c r="H23" i="1"/>
  <c r="G23" i="1"/>
  <c r="E23" i="1"/>
  <c r="D23" i="1"/>
  <c r="F21" i="1"/>
  <c r="I21" i="1" s="1"/>
  <c r="F20" i="1"/>
  <c r="I20" i="1" s="1"/>
  <c r="F19" i="1"/>
  <c r="I19" i="1" s="1"/>
  <c r="F18" i="1"/>
  <c r="I18" i="1" s="1"/>
  <c r="F17" i="1"/>
  <c r="I17" i="1" s="1"/>
  <c r="F16" i="1"/>
  <c r="I16" i="1" s="1"/>
  <c r="F15" i="1"/>
  <c r="F12" i="1" s="1"/>
  <c r="F14" i="1"/>
  <c r="I14" i="1" s="1"/>
  <c r="H12" i="1"/>
  <c r="H10" i="1" s="1"/>
  <c r="H95" i="1" s="1"/>
  <c r="G12" i="1"/>
  <c r="E12" i="1"/>
  <c r="D12" i="1"/>
  <c r="D10" i="1" s="1"/>
  <c r="D95" i="1" s="1"/>
  <c r="G10" i="1"/>
  <c r="G95" i="1" s="1"/>
  <c r="E10" i="1"/>
  <c r="E95" i="1" s="1"/>
  <c r="F10" i="1" l="1"/>
  <c r="F52" i="1"/>
  <c r="I45" i="1"/>
  <c r="I87" i="1"/>
  <c r="I33" i="1"/>
  <c r="F23" i="1"/>
  <c r="I15" i="1"/>
  <c r="I12" i="1" s="1"/>
  <c r="I10" i="1" s="1"/>
  <c r="I68" i="1"/>
  <c r="I65" i="1" s="1"/>
  <c r="I52" i="1" s="1"/>
  <c r="I78" i="1"/>
  <c r="I75" i="1" s="1"/>
  <c r="I90" i="1"/>
  <c r="I95" i="1" l="1"/>
  <c r="F95" i="1"/>
</calcChain>
</file>

<file path=xl/sharedStrings.xml><?xml version="1.0" encoding="utf-8"?>
<sst xmlns="http://schemas.openxmlformats.org/spreadsheetml/2006/main" count="146" uniqueCount="82">
  <si>
    <t>GOBIERNO CONSTITUCIONAL DEL ESTADO DE CHIAPAS</t>
  </si>
  <si>
    <t>PODER EJECUTIVO</t>
  </si>
  <si>
    <t>ESTADO ANALÍTICO DEL EJERCICIO DE PRESUPUESTO DE EGRESOS DETALLADO CONSOLIDADO</t>
  </si>
  <si>
    <t>CLASIFICACIÓN FUNCIONAL (FINALIDAD y FUNCIÓN)</t>
  </si>
  <si>
    <t>DEL 1 DE ENERO AL 31 DE DICIEMBRE DE 2023</t>
  </si>
  <si>
    <t>(Cifras en Pesos)</t>
  </si>
  <si>
    <t>CONCEPTO</t>
  </si>
  <si>
    <t>E G R E S O S</t>
  </si>
  <si>
    <t xml:space="preserve">SUBEJERCICIO </t>
  </si>
  <si>
    <t>APROBADO</t>
  </si>
  <si>
    <t>AMPLIACIONES/  (REDUCCIONES)</t>
  </si>
  <si>
    <t>MODIFICADO</t>
  </si>
  <si>
    <t>DEVENGADO</t>
  </si>
  <si>
    <t>PAGADO</t>
  </si>
  <si>
    <t>I.   Gasto No Etiquetado</t>
  </si>
  <si>
    <t>A.</t>
  </si>
  <si>
    <t>Gobierno</t>
  </si>
  <si>
    <t>a1)</t>
  </si>
  <si>
    <t>Legislación</t>
  </si>
  <si>
    <t>a2)</t>
  </si>
  <si>
    <t>Justicia</t>
  </si>
  <si>
    <t>a3)</t>
  </si>
  <si>
    <t>Coordinación de la Política de Gobierno</t>
  </si>
  <si>
    <t>a4)</t>
  </si>
  <si>
    <t>Relaciones Exteriores</t>
  </si>
  <si>
    <t>a5)</t>
  </si>
  <si>
    <t>Asuntos Financieros y Hacendarios</t>
  </si>
  <si>
    <t>a6)</t>
  </si>
  <si>
    <t>Seguridad Nacional</t>
  </si>
  <si>
    <t>a7)</t>
  </si>
  <si>
    <t>Asuntos de Orden Público y de Seguridad Interior</t>
  </si>
  <si>
    <t>a8)</t>
  </si>
  <si>
    <t>Otros Servicios Generales</t>
  </si>
  <si>
    <t>B.</t>
  </si>
  <si>
    <t>Desarrollo Social</t>
  </si>
  <si>
    <t>b1)</t>
  </si>
  <si>
    <t>Protección Ambiental</t>
  </si>
  <si>
    <t>b2)</t>
  </si>
  <si>
    <t>Vivienda y Servicios  a la Comunidad</t>
  </si>
  <si>
    <t>b3)</t>
  </si>
  <si>
    <t>Salud</t>
  </si>
  <si>
    <t>b4)</t>
  </si>
  <si>
    <t>Recreación, Cultura y Otras Manifestaciones Sociales</t>
  </si>
  <si>
    <t>b5)</t>
  </si>
  <si>
    <t>Educación</t>
  </si>
  <si>
    <t>b6)</t>
  </si>
  <si>
    <t>Protección Social</t>
  </si>
  <si>
    <t>b7)</t>
  </si>
  <si>
    <t>Otros Asuntos Sociales</t>
  </si>
  <si>
    <t>C.</t>
  </si>
  <si>
    <t>Desarrollo Económico</t>
  </si>
  <si>
    <t>c1)</t>
  </si>
  <si>
    <t>Asuntos Económicos, Comerciales y Laborales en General</t>
  </si>
  <si>
    <t>c2)</t>
  </si>
  <si>
    <t>Agropecuaria, Silvicultura, Pesca y Caza</t>
  </si>
  <si>
    <t>c3)</t>
  </si>
  <si>
    <t>Combustibles y Energía</t>
  </si>
  <si>
    <t>c4)</t>
  </si>
  <si>
    <t>Minería, Manufacturas y Construcción</t>
  </si>
  <si>
    <t>c5)</t>
  </si>
  <si>
    <t>Transporte</t>
  </si>
  <si>
    <t>c6)</t>
  </si>
  <si>
    <t>Comunicaciones</t>
  </si>
  <si>
    <t>c7)</t>
  </si>
  <si>
    <t>Turismo</t>
  </si>
  <si>
    <t>c8)</t>
  </si>
  <si>
    <t>Ciencia, Tecnología e Innovación</t>
  </si>
  <si>
    <t>c9)</t>
  </si>
  <si>
    <t>Otras Industrias y Otros Asuntos Económicos</t>
  </si>
  <si>
    <t>D.</t>
  </si>
  <si>
    <t>Otras No Clasificadas en Funciones Anteriores</t>
  </si>
  <si>
    <t>d1)</t>
  </si>
  <si>
    <t>Transacción de la Deuda Pública/Costo Financiero de la Deuda</t>
  </si>
  <si>
    <t>d2)</t>
  </si>
  <si>
    <t>Transferencias, Participaciones y Aportaciones entre Diferentes Niveles y Ordenes de Gobierno</t>
  </si>
  <si>
    <t>d3)</t>
  </si>
  <si>
    <t>Saneamiento del Sistema Financiero</t>
  </si>
  <si>
    <t>d4)</t>
  </si>
  <si>
    <t>Adeudos de Ejercicios Fiscales Anteriores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</si>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</sst>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4B4B4D"/>
      </top>
      <bottom/>
      <diagonal/>
    </border>
  </borders>
  <cellStyleXfs count="5">
    <xf numFmtId="0" fontId="0" fillId="0" borderId="0"/>
    <xf numFmtId="0" fontId="4" fillId="0" borderId="0"/>
    <xf numFmtId="0" fontId="7" fillId="0" borderId="0"/>
    <xf numFmtId="0" fontId="9" fillId="0" borderId="0"/>
    <xf numFmtId="0" fontId="1" fillId="0" borderId="0"/>
  </cellStyleXfs>
  <cellXfs count="57">
    <xf numFmtId="0" fontId="0" fillId="0" borderId="0" xfId="0"/>
    <xf numFmtId="0" fontId="2" fillId="2" borderId="0" xfId="0" applyFont="1" applyFill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5" fillId="2" borderId="0" xfId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 readingOrder="1"/>
    </xf>
    <xf numFmtId="164" fontId="6" fillId="3" borderId="2" xfId="0" applyNumberFormat="1" applyFont="1" applyFill="1" applyBorder="1" applyAlignment="1">
      <alignment horizontal="center" vertical="top" wrapText="1" readingOrder="1"/>
    </xf>
    <xf numFmtId="164" fontId="6" fillId="3" borderId="3" xfId="0" applyNumberFormat="1" applyFont="1" applyFill="1" applyBorder="1" applyAlignment="1">
      <alignment horizontal="center" vertical="center" wrapText="1" readingOrder="1"/>
    </xf>
    <xf numFmtId="0" fontId="6" fillId="3" borderId="4" xfId="0" applyFont="1" applyFill="1" applyBorder="1" applyAlignment="1">
      <alignment horizontal="center" vertical="center" wrapText="1" readingOrder="1"/>
    </xf>
    <xf numFmtId="0" fontId="6" fillId="3" borderId="5" xfId="0" applyFont="1" applyFill="1" applyBorder="1" applyAlignment="1">
      <alignment horizontal="center" vertical="center" wrapText="1" readingOrder="1"/>
    </xf>
    <xf numFmtId="164" fontId="6" fillId="3" borderId="5" xfId="0" applyNumberFormat="1" applyFont="1" applyFill="1" applyBorder="1" applyAlignment="1">
      <alignment horizontal="center" vertical="center" wrapText="1" readingOrder="1"/>
    </xf>
    <xf numFmtId="164" fontId="6" fillId="3" borderId="5" xfId="1" applyNumberFormat="1" applyFont="1" applyFill="1" applyBorder="1" applyAlignment="1">
      <alignment horizontal="center" vertical="center" wrapText="1"/>
    </xf>
    <xf numFmtId="164" fontId="6" fillId="3" borderId="6" xfId="0" applyNumberFormat="1" applyFont="1" applyFill="1" applyBorder="1" applyAlignment="1">
      <alignment horizontal="center" vertical="center" wrapText="1" readingOrder="1"/>
    </xf>
    <xf numFmtId="0" fontId="3" fillId="0" borderId="0" xfId="2" applyFont="1" applyBorder="1" applyAlignment="1">
      <alignment vertical="top"/>
    </xf>
    <xf numFmtId="0" fontId="3" fillId="0" borderId="0" xfId="2" applyFont="1" applyBorder="1" applyAlignment="1">
      <alignment horizontal="left" vertical="top"/>
    </xf>
    <xf numFmtId="0" fontId="3" fillId="0" borderId="0" xfId="2" applyFont="1" applyBorder="1" applyAlignment="1">
      <alignment horizontal="justify" vertical="top" readingOrder="1"/>
    </xf>
    <xf numFmtId="164" fontId="3" fillId="0" borderId="0" xfId="2" applyNumberFormat="1" applyFont="1" applyBorder="1" applyAlignment="1">
      <alignment horizontal="right" vertical="top"/>
    </xf>
    <xf numFmtId="164" fontId="3" fillId="0" borderId="0" xfId="2" applyNumberFormat="1" applyFont="1" applyBorder="1" applyAlignment="1">
      <alignment vertical="top"/>
    </xf>
    <xf numFmtId="0" fontId="3" fillId="0" borderId="0" xfId="2" applyFont="1" applyAlignment="1">
      <alignment vertical="top"/>
    </xf>
    <xf numFmtId="0" fontId="8" fillId="4" borderId="7" xfId="0" applyFont="1" applyFill="1" applyBorder="1" applyAlignment="1">
      <alignment horizontal="justify" vertical="center"/>
    </xf>
    <xf numFmtId="164" fontId="8" fillId="4" borderId="7" xfId="0" applyNumberFormat="1" applyFont="1" applyFill="1" applyBorder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top"/>
    </xf>
    <xf numFmtId="164" fontId="3" fillId="0" borderId="0" xfId="0" applyNumberFormat="1" applyFont="1" applyBorder="1" applyAlignment="1">
      <alignment vertical="top"/>
    </xf>
    <xf numFmtId="0" fontId="3" fillId="5" borderId="0" xfId="0" applyFont="1" applyFill="1" applyBorder="1" applyAlignment="1">
      <alignment horizontal="left" vertical="top"/>
    </xf>
    <xf numFmtId="0" fontId="3" fillId="5" borderId="0" xfId="0" applyFont="1" applyFill="1" applyBorder="1" applyAlignment="1">
      <alignment horizontal="justify" vertical="top"/>
    </xf>
    <xf numFmtId="164" fontId="3" fillId="5" borderId="0" xfId="0" applyNumberFormat="1" applyFont="1" applyFill="1" applyBorder="1" applyAlignment="1">
      <alignment horizontal="right"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justify" vertical="top"/>
    </xf>
    <xf numFmtId="164" fontId="3" fillId="0" borderId="0" xfId="0" applyNumberFormat="1" applyFont="1" applyBorder="1" applyAlignment="1">
      <alignment horizontal="right" vertical="top"/>
    </xf>
    <xf numFmtId="0" fontId="3" fillId="0" borderId="8" xfId="0" applyFont="1" applyBorder="1" applyAlignment="1">
      <alignment vertical="top"/>
    </xf>
    <xf numFmtId="0" fontId="3" fillId="0" borderId="8" xfId="0" applyFont="1" applyBorder="1" applyAlignment="1">
      <alignment horizontal="left" vertical="top"/>
    </xf>
    <xf numFmtId="0" fontId="3" fillId="0" borderId="8" xfId="0" applyFont="1" applyBorder="1" applyAlignment="1">
      <alignment horizontal="justify" vertical="top"/>
    </xf>
    <xf numFmtId="164" fontId="3" fillId="0" borderId="8" xfId="0" applyNumberFormat="1" applyFont="1" applyBorder="1" applyAlignment="1">
      <alignment horizontal="right" vertical="top"/>
    </xf>
    <xf numFmtId="164" fontId="3" fillId="0" borderId="8" xfId="0" applyNumberFormat="1" applyFont="1" applyBorder="1" applyAlignment="1">
      <alignment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justify" vertical="top"/>
    </xf>
    <xf numFmtId="164" fontId="3" fillId="0" borderId="0" xfId="0" applyNumberFormat="1" applyFont="1" applyAlignment="1">
      <alignment horizontal="right" vertical="top"/>
    </xf>
    <xf numFmtId="164" fontId="3" fillId="0" borderId="0" xfId="0" applyNumberFormat="1" applyFont="1" applyAlignment="1">
      <alignment vertical="top"/>
    </xf>
    <xf numFmtId="0" fontId="3" fillId="5" borderId="0" xfId="0" applyFont="1" applyFill="1" applyAlignment="1">
      <alignment horizontal="left" vertical="top"/>
    </xf>
    <xf numFmtId="0" fontId="3" fillId="5" borderId="0" xfId="0" applyFont="1" applyFill="1" applyAlignment="1">
      <alignment horizontal="justify" vertical="top"/>
    </xf>
    <xf numFmtId="164" fontId="3" fillId="5" borderId="0" xfId="0" applyNumberFormat="1" applyFont="1" applyFill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9" xfId="0" applyFont="1" applyBorder="1" applyAlignment="1">
      <alignment horizontal="left" vertical="top"/>
    </xf>
    <xf numFmtId="0" fontId="3" fillId="0" borderId="9" xfId="0" applyFont="1" applyBorder="1" applyAlignment="1">
      <alignment horizontal="justify" vertical="top"/>
    </xf>
    <xf numFmtId="164" fontId="3" fillId="0" borderId="9" xfId="0" applyNumberFormat="1" applyFont="1" applyBorder="1" applyAlignment="1">
      <alignment horizontal="right" vertical="top"/>
    </xf>
    <xf numFmtId="164" fontId="3" fillId="0" borderId="9" xfId="0" applyNumberFormat="1" applyFont="1" applyBorder="1" applyAlignment="1">
      <alignment vertical="top"/>
    </xf>
    <xf numFmtId="0" fontId="8" fillId="3" borderId="8" xfId="0" applyFont="1" applyFill="1" applyBorder="1" applyAlignment="1">
      <alignment horizontal="justify" vertical="center"/>
    </xf>
    <xf numFmtId="164" fontId="8" fillId="3" borderId="8" xfId="0" applyNumberFormat="1" applyFont="1" applyFill="1" applyBorder="1" applyAlignment="1">
      <alignment horizontal="right" vertical="center"/>
    </xf>
    <xf numFmtId="0" fontId="10" fillId="0" borderId="0" xfId="3" applyFont="1" applyAlignment="1">
      <alignment vertical="top"/>
    </xf>
    <xf numFmtId="0" fontId="3" fillId="0" borderId="0" xfId="0" applyFont="1" applyAlignment="1">
      <alignment vertical="top" wrapText="1" readingOrder="1"/>
    </xf>
    <xf numFmtId="164" fontId="12" fillId="0" borderId="0" xfId="4" applyNumberFormat="1" applyFont="1"/>
    <xf numFmtId="164" fontId="7" fillId="0" borderId="0" xfId="0" applyNumberFormat="1" applyFont="1" applyAlignment="1">
      <alignment vertical="top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</cellXfs>
  <cellStyles count="5">
    <cellStyle name="Normal" xfId="0" builtinId="0"/>
    <cellStyle name="Normal 12 3 2 2" xfId="4" xr:uid="{BECD7013-0D50-4446-8DAD-79A9DACC106E}"/>
    <cellStyle name="Normal 18" xfId="1" xr:uid="{BA40D0F9-4F7B-48C9-8E7A-2DC29F8ED4C4}"/>
    <cellStyle name="Normal 2 2" xfId="3" xr:uid="{99C5FEBE-2D6B-4771-81AD-DEB29B919B7F}"/>
    <cellStyle name="Normal 2 3 2" xfId="2" xr:uid="{F3749C44-9F4E-4E5D-9826-21A059FB1F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914400</xdr:colOff>
      <xdr:row>4</xdr:row>
      <xdr:rowOff>9525</xdr:rowOff>
    </xdr:from>
    <xdr:to>
      <xdr:col>9</xdr:col>
      <xdr:colOff>0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5B3FF9F-D23F-40AD-B694-B8D7C346789E}"/>
            </a:ext>
          </a:extLst>
        </xdr:cNvPr>
        <xdr:cNvSpPr txBox="1"/>
      </xdr:nvSpPr>
      <xdr:spPr>
        <a:xfrm>
          <a:off x="8315325" y="657225"/>
          <a:ext cx="13144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1C895-8F0A-4865-BAFD-EDBC2291F26D}">
  <dimension ref="A1:K106"/>
  <sheetViews>
    <sheetView showGridLines="0" tabSelected="1" topLeftCell="A53" workbookViewId="0">
      <selection sqref="A1:I96"/>
    </sheetView>
  </sheetViews>
  <sheetFormatPr baseColWidth="10" defaultRowHeight="15" x14ac:dyDescent="0.25"/>
  <cols>
    <col min="1" max="1" width="2.140625" style="55" customWidth="1"/>
    <col min="2" max="2" width="3.28515625" style="55" customWidth="1"/>
    <col min="3" max="3" width="38.7109375" style="55" customWidth="1"/>
    <col min="4" max="9" width="16.7109375" style="56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5">
      <c r="A8" s="8"/>
      <c r="B8" s="9"/>
      <c r="C8" s="9"/>
      <c r="D8" s="10" t="s">
        <v>9</v>
      </c>
      <c r="E8" s="11" t="s">
        <v>10</v>
      </c>
      <c r="F8" s="11" t="s">
        <v>11</v>
      </c>
      <c r="G8" s="11" t="s">
        <v>12</v>
      </c>
      <c r="H8" s="10" t="s">
        <v>13</v>
      </c>
      <c r="I8" s="12"/>
    </row>
    <row r="9" spans="1:11" s="18" customFormat="1" ht="3" customHeight="1" x14ac:dyDescent="0.25">
      <c r="A9" s="13"/>
      <c r="B9" s="14"/>
      <c r="C9" s="15"/>
      <c r="D9" s="16"/>
      <c r="E9" s="16"/>
      <c r="F9" s="16"/>
      <c r="G9" s="17"/>
      <c r="H9" s="16"/>
      <c r="I9" s="16"/>
    </row>
    <row r="10" spans="1:11" s="23" customFormat="1" ht="15.95" customHeight="1" thickBot="1" x14ac:dyDescent="0.3">
      <c r="A10" s="19" t="s">
        <v>14</v>
      </c>
      <c r="B10" s="19"/>
      <c r="C10" s="19"/>
      <c r="D10" s="20">
        <f>SUM(D12,D23,D33,D45)</f>
        <v>36774690965</v>
      </c>
      <c r="E10" s="20">
        <f t="shared" ref="E10:I10" si="0">SUM(E12,E23,E33,E45)</f>
        <v>5801033719</v>
      </c>
      <c r="F10" s="20">
        <f t="shared" si="0"/>
        <v>42575724684</v>
      </c>
      <c r="G10" s="20">
        <f t="shared" si="0"/>
        <v>35547233614</v>
      </c>
      <c r="H10" s="20">
        <f t="shared" si="0"/>
        <v>34783801782</v>
      </c>
      <c r="I10" s="20">
        <f t="shared" si="0"/>
        <v>7028491070</v>
      </c>
      <c r="J10" s="21"/>
      <c r="K10" s="22"/>
    </row>
    <row r="11" spans="1:11" s="2" customFormat="1" ht="3" customHeight="1" thickTop="1" x14ac:dyDescent="0.25">
      <c r="A11" s="24"/>
      <c r="B11" s="24"/>
      <c r="C11" s="24"/>
      <c r="D11" s="25"/>
      <c r="E11" s="25"/>
      <c r="F11" s="25"/>
      <c r="G11" s="25"/>
      <c r="H11" s="25"/>
      <c r="I11" s="25"/>
    </row>
    <row r="12" spans="1:11" s="2" customFormat="1" ht="12.75" customHeight="1" x14ac:dyDescent="0.25">
      <c r="A12" s="26" t="s">
        <v>15</v>
      </c>
      <c r="B12" s="27" t="s">
        <v>16</v>
      </c>
      <c r="C12" s="27"/>
      <c r="D12" s="28">
        <f>SUM(D14:D21)</f>
        <v>11942521265</v>
      </c>
      <c r="E12" s="28">
        <f>SUM(E14:E21)</f>
        <v>2075389378</v>
      </c>
      <c r="F12" s="28">
        <f t="shared" ref="F12:I12" si="1">SUM(F14:F21)</f>
        <v>14017910643</v>
      </c>
      <c r="G12" s="28">
        <f t="shared" si="1"/>
        <v>7436772666</v>
      </c>
      <c r="H12" s="28">
        <f t="shared" si="1"/>
        <v>7333392321</v>
      </c>
      <c r="I12" s="28">
        <f t="shared" si="1"/>
        <v>6581137977</v>
      </c>
    </row>
    <row r="13" spans="1:11" s="2" customFormat="1" ht="3" customHeight="1" x14ac:dyDescent="0.25">
      <c r="A13" s="24"/>
      <c r="B13" s="24"/>
      <c r="C13" s="24"/>
      <c r="D13" s="25"/>
      <c r="E13" s="25"/>
      <c r="F13" s="25"/>
      <c r="G13" s="25"/>
      <c r="H13" s="25"/>
      <c r="I13" s="25"/>
    </row>
    <row r="14" spans="1:11" s="2" customFormat="1" ht="12.75" customHeight="1" x14ac:dyDescent="0.25">
      <c r="A14" s="24"/>
      <c r="B14" s="29" t="s">
        <v>17</v>
      </c>
      <c r="C14" s="30" t="s">
        <v>18</v>
      </c>
      <c r="D14" s="31">
        <v>0</v>
      </c>
      <c r="E14" s="31"/>
      <c r="F14" s="31">
        <f>D14+E14</f>
        <v>0</v>
      </c>
      <c r="G14" s="25">
        <v>0</v>
      </c>
      <c r="H14" s="31">
        <v>0</v>
      </c>
      <c r="I14" s="31">
        <f>F14-G14</f>
        <v>0</v>
      </c>
    </row>
    <row r="15" spans="1:11" s="2" customFormat="1" ht="12.75" customHeight="1" x14ac:dyDescent="0.25">
      <c r="A15" s="24"/>
      <c r="B15" s="29" t="s">
        <v>19</v>
      </c>
      <c r="C15" s="30" t="s">
        <v>20</v>
      </c>
      <c r="D15" s="31">
        <v>165558333</v>
      </c>
      <c r="E15" s="31">
        <v>457376352</v>
      </c>
      <c r="F15" s="31">
        <f t="shared" ref="F15:F21" si="2">D15+E15</f>
        <v>622934685</v>
      </c>
      <c r="G15" s="25">
        <v>615236998</v>
      </c>
      <c r="H15" s="31">
        <v>599495103</v>
      </c>
      <c r="I15" s="31">
        <f t="shared" ref="I15:I21" si="3">F15-G15</f>
        <v>7697687</v>
      </c>
    </row>
    <row r="16" spans="1:11" s="2" customFormat="1" ht="12.75" customHeight="1" x14ac:dyDescent="0.25">
      <c r="A16" s="24"/>
      <c r="B16" s="29" t="s">
        <v>21</v>
      </c>
      <c r="C16" s="30" t="s">
        <v>22</v>
      </c>
      <c r="D16" s="31">
        <v>4509874348</v>
      </c>
      <c r="E16" s="31">
        <v>-2634375720</v>
      </c>
      <c r="F16" s="31">
        <f t="shared" si="2"/>
        <v>1875498628</v>
      </c>
      <c r="G16" s="25">
        <v>631113377</v>
      </c>
      <c r="H16" s="31">
        <v>626593520</v>
      </c>
      <c r="I16" s="31">
        <f t="shared" si="3"/>
        <v>1244385251</v>
      </c>
    </row>
    <row r="17" spans="1:9" s="2" customFormat="1" ht="12.75" customHeight="1" x14ac:dyDescent="0.25">
      <c r="A17" s="24"/>
      <c r="B17" s="29" t="s">
        <v>23</v>
      </c>
      <c r="C17" s="30" t="s">
        <v>24</v>
      </c>
      <c r="D17" s="31">
        <v>0</v>
      </c>
      <c r="E17" s="31">
        <v>0</v>
      </c>
      <c r="F17" s="31">
        <f t="shared" si="2"/>
        <v>0</v>
      </c>
      <c r="G17" s="25">
        <v>0</v>
      </c>
      <c r="H17" s="31">
        <v>0</v>
      </c>
      <c r="I17" s="31">
        <f t="shared" si="3"/>
        <v>0</v>
      </c>
    </row>
    <row r="18" spans="1:9" s="2" customFormat="1" ht="12.75" customHeight="1" x14ac:dyDescent="0.25">
      <c r="A18" s="24"/>
      <c r="B18" s="29" t="s">
        <v>25</v>
      </c>
      <c r="C18" s="30" t="s">
        <v>26</v>
      </c>
      <c r="D18" s="31">
        <v>3902662183</v>
      </c>
      <c r="E18" s="31">
        <v>3577414891</v>
      </c>
      <c r="F18" s="31">
        <f t="shared" si="2"/>
        <v>7480077074</v>
      </c>
      <c r="G18" s="25">
        <v>2233888545</v>
      </c>
      <c r="H18" s="31">
        <v>2217402290</v>
      </c>
      <c r="I18" s="31">
        <f t="shared" si="3"/>
        <v>5246188529</v>
      </c>
    </row>
    <row r="19" spans="1:9" s="2" customFormat="1" ht="12.75" customHeight="1" x14ac:dyDescent="0.25">
      <c r="A19" s="24"/>
      <c r="B19" s="29" t="s">
        <v>27</v>
      </c>
      <c r="C19" s="30" t="s">
        <v>28</v>
      </c>
      <c r="D19" s="31">
        <v>0</v>
      </c>
      <c r="E19" s="31">
        <v>0</v>
      </c>
      <c r="F19" s="31">
        <f t="shared" si="2"/>
        <v>0</v>
      </c>
      <c r="G19" s="25">
        <v>0</v>
      </c>
      <c r="H19" s="31">
        <v>0</v>
      </c>
      <c r="I19" s="31">
        <f t="shared" si="3"/>
        <v>0</v>
      </c>
    </row>
    <row r="20" spans="1:9" s="2" customFormat="1" ht="25.5" customHeight="1" x14ac:dyDescent="0.25">
      <c r="A20" s="24"/>
      <c r="B20" s="29" t="s">
        <v>29</v>
      </c>
      <c r="C20" s="30" t="s">
        <v>30</v>
      </c>
      <c r="D20" s="31">
        <v>3057331460</v>
      </c>
      <c r="E20" s="31">
        <v>730697695</v>
      </c>
      <c r="F20" s="31">
        <f t="shared" si="2"/>
        <v>3788029155</v>
      </c>
      <c r="G20" s="25">
        <v>3763159007</v>
      </c>
      <c r="H20" s="31">
        <v>3698267573</v>
      </c>
      <c r="I20" s="31">
        <f t="shared" si="3"/>
        <v>24870148</v>
      </c>
    </row>
    <row r="21" spans="1:9" s="2" customFormat="1" ht="12.75" customHeight="1" x14ac:dyDescent="0.25">
      <c r="A21" s="24"/>
      <c r="B21" s="29" t="s">
        <v>31</v>
      </c>
      <c r="C21" s="30" t="s">
        <v>32</v>
      </c>
      <c r="D21" s="31">
        <v>307094941</v>
      </c>
      <c r="E21" s="31">
        <v>-55723840</v>
      </c>
      <c r="F21" s="31">
        <f t="shared" si="2"/>
        <v>251371101</v>
      </c>
      <c r="G21" s="25">
        <v>193374739</v>
      </c>
      <c r="H21" s="31">
        <v>191633835</v>
      </c>
      <c r="I21" s="31">
        <f t="shared" si="3"/>
        <v>57996362</v>
      </c>
    </row>
    <row r="22" spans="1:9" s="2" customFormat="1" ht="4.5" customHeight="1" x14ac:dyDescent="0.25">
      <c r="A22" s="24"/>
      <c r="B22" s="24"/>
      <c r="C22" s="24"/>
      <c r="D22" s="25"/>
      <c r="E22" s="25"/>
      <c r="F22" s="25"/>
      <c r="G22" s="25"/>
      <c r="H22" s="25"/>
      <c r="I22" s="25"/>
    </row>
    <row r="23" spans="1:9" s="2" customFormat="1" ht="12.75" customHeight="1" x14ac:dyDescent="0.25">
      <c r="A23" s="26" t="s">
        <v>33</v>
      </c>
      <c r="B23" s="27" t="s">
        <v>34</v>
      </c>
      <c r="C23" s="27"/>
      <c r="D23" s="28">
        <f>SUM(D25:D31)</f>
        <v>11633271410</v>
      </c>
      <c r="E23" s="28">
        <f t="shared" ref="E23:I23" si="4">SUM(E25:E31)</f>
        <v>186113122</v>
      </c>
      <c r="F23" s="28">
        <f t="shared" si="4"/>
        <v>11819384532</v>
      </c>
      <c r="G23" s="28">
        <f t="shared" si="4"/>
        <v>11395109937</v>
      </c>
      <c r="H23" s="28">
        <f t="shared" si="4"/>
        <v>10794919790</v>
      </c>
      <c r="I23" s="28">
        <f t="shared" si="4"/>
        <v>424274595</v>
      </c>
    </row>
    <row r="24" spans="1:9" s="2" customFormat="1" ht="3" customHeight="1" x14ac:dyDescent="0.25">
      <c r="A24" s="24"/>
      <c r="B24" s="24"/>
      <c r="C24" s="24"/>
      <c r="D24" s="25"/>
      <c r="E24" s="25"/>
      <c r="F24" s="25"/>
      <c r="G24" s="25"/>
      <c r="H24" s="25"/>
      <c r="I24" s="25"/>
    </row>
    <row r="25" spans="1:9" s="2" customFormat="1" ht="12.75" customHeight="1" x14ac:dyDescent="0.25">
      <c r="A25" s="24"/>
      <c r="B25" s="29" t="s">
        <v>35</v>
      </c>
      <c r="C25" s="30" t="s">
        <v>36</v>
      </c>
      <c r="D25" s="31">
        <v>195771813</v>
      </c>
      <c r="E25" s="31">
        <v>8539313</v>
      </c>
      <c r="F25" s="31">
        <f t="shared" ref="F25:F31" si="5">D25+E25</f>
        <v>204311126</v>
      </c>
      <c r="G25" s="25">
        <v>196972316</v>
      </c>
      <c r="H25" s="31">
        <v>193578377</v>
      </c>
      <c r="I25" s="31">
        <f t="shared" ref="I25:I31" si="6">F25-G25</f>
        <v>7338810</v>
      </c>
    </row>
    <row r="26" spans="1:9" s="2" customFormat="1" ht="12.75" customHeight="1" x14ac:dyDescent="0.25">
      <c r="A26" s="24"/>
      <c r="B26" s="29" t="s">
        <v>37</v>
      </c>
      <c r="C26" s="30" t="s">
        <v>38</v>
      </c>
      <c r="D26" s="31">
        <v>1328694885</v>
      </c>
      <c r="E26" s="31">
        <v>-101226214</v>
      </c>
      <c r="F26" s="31">
        <f t="shared" si="5"/>
        <v>1227468671</v>
      </c>
      <c r="G26" s="25">
        <v>946756977</v>
      </c>
      <c r="H26" s="31">
        <v>834678606</v>
      </c>
      <c r="I26" s="31">
        <f t="shared" si="6"/>
        <v>280711694</v>
      </c>
    </row>
    <row r="27" spans="1:9" s="2" customFormat="1" ht="12.75" customHeight="1" x14ac:dyDescent="0.25">
      <c r="A27" s="24"/>
      <c r="B27" s="29" t="s">
        <v>39</v>
      </c>
      <c r="C27" s="30" t="s">
        <v>40</v>
      </c>
      <c r="D27" s="31">
        <v>5743946</v>
      </c>
      <c r="E27" s="31">
        <v>273964</v>
      </c>
      <c r="F27" s="31">
        <f t="shared" si="5"/>
        <v>6017910</v>
      </c>
      <c r="G27" s="25">
        <v>5998123</v>
      </c>
      <c r="H27" s="31">
        <v>5960638</v>
      </c>
      <c r="I27" s="31">
        <f t="shared" si="6"/>
        <v>19787</v>
      </c>
    </row>
    <row r="28" spans="1:9" s="2" customFormat="1" ht="25.5" customHeight="1" x14ac:dyDescent="0.25">
      <c r="A28" s="24"/>
      <c r="B28" s="29" t="s">
        <v>41</v>
      </c>
      <c r="C28" s="30" t="s">
        <v>42</v>
      </c>
      <c r="D28" s="31">
        <v>46407770</v>
      </c>
      <c r="E28" s="31">
        <v>-27999009</v>
      </c>
      <c r="F28" s="31">
        <f t="shared" si="5"/>
        <v>18408761</v>
      </c>
      <c r="G28" s="25">
        <v>18408627</v>
      </c>
      <c r="H28" s="31">
        <v>0</v>
      </c>
      <c r="I28" s="31">
        <f t="shared" si="6"/>
        <v>134</v>
      </c>
    </row>
    <row r="29" spans="1:9" s="2" customFormat="1" ht="12.75" customHeight="1" x14ac:dyDescent="0.25">
      <c r="A29" s="24"/>
      <c r="B29" s="29" t="s">
        <v>43</v>
      </c>
      <c r="C29" s="30" t="s">
        <v>44</v>
      </c>
      <c r="D29" s="31">
        <v>9653738606</v>
      </c>
      <c r="E29" s="31">
        <v>373770163</v>
      </c>
      <c r="F29" s="31">
        <f t="shared" si="5"/>
        <v>10027508769</v>
      </c>
      <c r="G29" s="25">
        <v>9895910203</v>
      </c>
      <c r="H29" s="31">
        <v>9432150407</v>
      </c>
      <c r="I29" s="31">
        <f t="shared" si="6"/>
        <v>131598566</v>
      </c>
    </row>
    <row r="30" spans="1:9" s="2" customFormat="1" ht="12.75" customHeight="1" x14ac:dyDescent="0.25">
      <c r="A30" s="24"/>
      <c r="B30" s="29" t="s">
        <v>45</v>
      </c>
      <c r="C30" s="30" t="s">
        <v>46</v>
      </c>
      <c r="D30" s="31">
        <v>402914390</v>
      </c>
      <c r="E30" s="31">
        <v>-67245095</v>
      </c>
      <c r="F30" s="31">
        <f t="shared" si="5"/>
        <v>335669295</v>
      </c>
      <c r="G30" s="25">
        <v>331063691</v>
      </c>
      <c r="H30" s="31">
        <v>328551762</v>
      </c>
      <c r="I30" s="31">
        <f t="shared" si="6"/>
        <v>4605604</v>
      </c>
    </row>
    <row r="31" spans="1:9" s="2" customFormat="1" ht="12.75" customHeight="1" x14ac:dyDescent="0.25">
      <c r="A31" s="24"/>
      <c r="B31" s="29" t="s">
        <v>47</v>
      </c>
      <c r="C31" s="30" t="s">
        <v>48</v>
      </c>
      <c r="D31" s="31">
        <v>0</v>
      </c>
      <c r="E31" s="31">
        <v>0</v>
      </c>
      <c r="F31" s="31">
        <f t="shared" si="5"/>
        <v>0</v>
      </c>
      <c r="G31" s="25">
        <v>0</v>
      </c>
      <c r="H31" s="31">
        <v>0</v>
      </c>
      <c r="I31" s="31">
        <f t="shared" si="6"/>
        <v>0</v>
      </c>
    </row>
    <row r="32" spans="1:9" s="2" customFormat="1" ht="4.5" customHeight="1" x14ac:dyDescent="0.25">
      <c r="A32" s="24"/>
      <c r="B32" s="24"/>
      <c r="C32" s="24"/>
      <c r="D32" s="25"/>
      <c r="E32" s="25"/>
      <c r="F32" s="25"/>
      <c r="G32" s="25"/>
      <c r="H32" s="25"/>
      <c r="I32" s="25"/>
    </row>
    <row r="33" spans="1:9" s="2" customFormat="1" ht="12.75" customHeight="1" x14ac:dyDescent="0.25">
      <c r="A33" s="26" t="s">
        <v>49</v>
      </c>
      <c r="B33" s="27" t="s">
        <v>50</v>
      </c>
      <c r="C33" s="27"/>
      <c r="D33" s="28">
        <f>SUM(D35:D43)</f>
        <v>1784304290</v>
      </c>
      <c r="E33" s="28">
        <f t="shared" ref="E33:I33" si="7">SUM(E35:E43)</f>
        <v>-905394700</v>
      </c>
      <c r="F33" s="28">
        <f t="shared" si="7"/>
        <v>878909590</v>
      </c>
      <c r="G33" s="28">
        <f t="shared" si="7"/>
        <v>855843956</v>
      </c>
      <c r="H33" s="28">
        <f t="shared" si="7"/>
        <v>797631693</v>
      </c>
      <c r="I33" s="28">
        <f t="shared" si="7"/>
        <v>23065634</v>
      </c>
    </row>
    <row r="34" spans="1:9" s="2" customFormat="1" ht="3" customHeight="1" x14ac:dyDescent="0.25">
      <c r="A34" s="24"/>
      <c r="B34" s="24"/>
      <c r="C34" s="24"/>
      <c r="D34" s="25"/>
      <c r="E34" s="25"/>
      <c r="F34" s="25"/>
      <c r="G34" s="25"/>
      <c r="H34" s="25"/>
      <c r="I34" s="25"/>
    </row>
    <row r="35" spans="1:9" s="2" customFormat="1" ht="25.5" customHeight="1" x14ac:dyDescent="0.25">
      <c r="A35" s="24"/>
      <c r="B35" s="29" t="s">
        <v>51</v>
      </c>
      <c r="C35" s="30" t="s">
        <v>52</v>
      </c>
      <c r="D35" s="31">
        <v>198237944</v>
      </c>
      <c r="E35" s="31">
        <v>5854049</v>
      </c>
      <c r="F35" s="31">
        <f t="shared" ref="F35:F43" si="8">D35+E35</f>
        <v>204091993</v>
      </c>
      <c r="G35" s="25">
        <v>194446996</v>
      </c>
      <c r="H35" s="31">
        <v>175028856</v>
      </c>
      <c r="I35" s="31">
        <f t="shared" ref="I35:I43" si="9">F35-G35</f>
        <v>9644997</v>
      </c>
    </row>
    <row r="36" spans="1:9" s="2" customFormat="1" ht="12.75" customHeight="1" x14ac:dyDescent="0.25">
      <c r="A36" s="24"/>
      <c r="B36" s="29" t="s">
        <v>53</v>
      </c>
      <c r="C36" s="30" t="s">
        <v>54</v>
      </c>
      <c r="D36" s="31">
        <v>300873187</v>
      </c>
      <c r="E36" s="31">
        <v>77360556</v>
      </c>
      <c r="F36" s="31">
        <f t="shared" si="8"/>
        <v>378233743</v>
      </c>
      <c r="G36" s="25">
        <v>374356630</v>
      </c>
      <c r="H36" s="31">
        <v>361511685</v>
      </c>
      <c r="I36" s="31">
        <f t="shared" si="9"/>
        <v>3877113</v>
      </c>
    </row>
    <row r="37" spans="1:9" s="2" customFormat="1" ht="12.75" customHeight="1" x14ac:dyDescent="0.25">
      <c r="A37" s="24"/>
      <c r="B37" s="29" t="s">
        <v>55</v>
      </c>
      <c r="C37" s="30" t="s">
        <v>56</v>
      </c>
      <c r="D37" s="31">
        <v>0</v>
      </c>
      <c r="E37" s="31">
        <v>0</v>
      </c>
      <c r="F37" s="31">
        <f t="shared" si="8"/>
        <v>0</v>
      </c>
      <c r="G37" s="25">
        <v>0</v>
      </c>
      <c r="H37" s="31">
        <v>0</v>
      </c>
      <c r="I37" s="31">
        <f t="shared" si="9"/>
        <v>0</v>
      </c>
    </row>
    <row r="38" spans="1:9" s="2" customFormat="1" ht="12.75" customHeight="1" x14ac:dyDescent="0.25">
      <c r="A38" s="24"/>
      <c r="B38" s="29" t="s">
        <v>57</v>
      </c>
      <c r="C38" s="30" t="s">
        <v>58</v>
      </c>
      <c r="D38" s="31">
        <v>0</v>
      </c>
      <c r="E38" s="31">
        <v>0</v>
      </c>
      <c r="F38" s="31">
        <f t="shared" si="8"/>
        <v>0</v>
      </c>
      <c r="G38" s="25">
        <v>0</v>
      </c>
      <c r="H38" s="31">
        <v>0</v>
      </c>
      <c r="I38" s="31">
        <f t="shared" si="9"/>
        <v>0</v>
      </c>
    </row>
    <row r="39" spans="1:9" s="2" customFormat="1" ht="12.75" customHeight="1" x14ac:dyDescent="0.25">
      <c r="A39" s="24"/>
      <c r="B39" s="29" t="s">
        <v>59</v>
      </c>
      <c r="C39" s="30" t="s">
        <v>60</v>
      </c>
      <c r="D39" s="31">
        <v>823287055</v>
      </c>
      <c r="E39" s="31">
        <v>-710511780</v>
      </c>
      <c r="F39" s="31">
        <f t="shared" si="8"/>
        <v>112775275</v>
      </c>
      <c r="G39" s="25">
        <v>103704326</v>
      </c>
      <c r="H39" s="31">
        <v>90520771</v>
      </c>
      <c r="I39" s="31">
        <f t="shared" si="9"/>
        <v>9070949</v>
      </c>
    </row>
    <row r="40" spans="1:9" s="2" customFormat="1" ht="12.75" customHeight="1" x14ac:dyDescent="0.25">
      <c r="A40" s="24"/>
      <c r="B40" s="29" t="s">
        <v>61</v>
      </c>
      <c r="C40" s="30" t="s">
        <v>62</v>
      </c>
      <c r="D40" s="31">
        <v>0</v>
      </c>
      <c r="E40" s="31">
        <v>0</v>
      </c>
      <c r="F40" s="31">
        <f t="shared" si="8"/>
        <v>0</v>
      </c>
      <c r="G40" s="25">
        <v>0</v>
      </c>
      <c r="H40" s="31">
        <v>0</v>
      </c>
      <c r="I40" s="31">
        <f t="shared" si="9"/>
        <v>0</v>
      </c>
    </row>
    <row r="41" spans="1:9" s="2" customFormat="1" ht="12.75" customHeight="1" x14ac:dyDescent="0.25">
      <c r="A41" s="24"/>
      <c r="B41" s="29" t="s">
        <v>63</v>
      </c>
      <c r="C41" s="30" t="s">
        <v>64</v>
      </c>
      <c r="D41" s="31">
        <v>140992104</v>
      </c>
      <c r="E41" s="31">
        <v>42816475</v>
      </c>
      <c r="F41" s="31">
        <f t="shared" si="8"/>
        <v>183808579</v>
      </c>
      <c r="G41" s="25">
        <v>183336004</v>
      </c>
      <c r="H41" s="31">
        <v>170570381</v>
      </c>
      <c r="I41" s="31">
        <f t="shared" si="9"/>
        <v>472575</v>
      </c>
    </row>
    <row r="42" spans="1:9" s="2" customFormat="1" ht="12.75" customHeight="1" x14ac:dyDescent="0.25">
      <c r="A42" s="24"/>
      <c r="B42" s="29" t="s">
        <v>65</v>
      </c>
      <c r="C42" s="30" t="s">
        <v>66</v>
      </c>
      <c r="D42" s="31">
        <v>320914000</v>
      </c>
      <c r="E42" s="31">
        <v>-320914000</v>
      </c>
      <c r="F42" s="31">
        <f t="shared" si="8"/>
        <v>0</v>
      </c>
      <c r="G42" s="25">
        <v>0</v>
      </c>
      <c r="H42" s="31">
        <v>0</v>
      </c>
      <c r="I42" s="31">
        <f t="shared" si="9"/>
        <v>0</v>
      </c>
    </row>
    <row r="43" spans="1:9" s="2" customFormat="1" ht="12.75" customHeight="1" x14ac:dyDescent="0.25">
      <c r="A43" s="24"/>
      <c r="B43" s="29" t="s">
        <v>67</v>
      </c>
      <c r="C43" s="30" t="s">
        <v>68</v>
      </c>
      <c r="D43" s="31">
        <v>0</v>
      </c>
      <c r="E43" s="31">
        <v>0</v>
      </c>
      <c r="F43" s="31">
        <f t="shared" si="8"/>
        <v>0</v>
      </c>
      <c r="G43" s="25">
        <v>0</v>
      </c>
      <c r="H43" s="31">
        <v>0</v>
      </c>
      <c r="I43" s="31">
        <f t="shared" si="9"/>
        <v>0</v>
      </c>
    </row>
    <row r="44" spans="1:9" s="2" customFormat="1" ht="4.5" customHeight="1" x14ac:dyDescent="0.25">
      <c r="A44" s="24"/>
      <c r="B44" s="24"/>
      <c r="C44" s="24"/>
      <c r="D44" s="25"/>
      <c r="E44" s="25"/>
      <c r="F44" s="25"/>
      <c r="G44" s="25"/>
      <c r="H44" s="25"/>
      <c r="I44" s="25"/>
    </row>
    <row r="45" spans="1:9" s="2" customFormat="1" ht="12.75" customHeight="1" x14ac:dyDescent="0.25">
      <c r="A45" s="26" t="s">
        <v>69</v>
      </c>
      <c r="B45" s="27" t="s">
        <v>70</v>
      </c>
      <c r="C45" s="27"/>
      <c r="D45" s="28">
        <f>SUM(D47:D50)</f>
        <v>11414594000</v>
      </c>
      <c r="E45" s="28">
        <f t="shared" ref="E45:I45" si="10">SUM(E47:E50)</f>
        <v>4444925919</v>
      </c>
      <c r="F45" s="28">
        <f t="shared" si="10"/>
        <v>15859519919</v>
      </c>
      <c r="G45" s="28">
        <f t="shared" si="10"/>
        <v>15859507055</v>
      </c>
      <c r="H45" s="28">
        <f t="shared" si="10"/>
        <v>15857857978</v>
      </c>
      <c r="I45" s="28">
        <f t="shared" si="10"/>
        <v>12864</v>
      </c>
    </row>
    <row r="46" spans="1:9" s="2" customFormat="1" ht="3" customHeight="1" x14ac:dyDescent="0.25">
      <c r="A46" s="24"/>
      <c r="B46" s="24"/>
      <c r="C46" s="24"/>
      <c r="D46" s="25"/>
      <c r="E46" s="25"/>
      <c r="F46" s="25"/>
      <c r="G46" s="25"/>
      <c r="H46" s="25"/>
      <c r="I46" s="25"/>
    </row>
    <row r="47" spans="1:9" s="2" customFormat="1" ht="25.5" customHeight="1" x14ac:dyDescent="0.25">
      <c r="A47" s="24"/>
      <c r="B47" s="29" t="s">
        <v>71</v>
      </c>
      <c r="C47" s="30" t="s">
        <v>72</v>
      </c>
      <c r="D47" s="31">
        <v>2140289647</v>
      </c>
      <c r="E47" s="31">
        <v>3661244198</v>
      </c>
      <c r="F47" s="31">
        <f t="shared" ref="F47:F50" si="11">D47+E47</f>
        <v>5801533845</v>
      </c>
      <c r="G47" s="25">
        <v>5801533845</v>
      </c>
      <c r="H47" s="31">
        <v>5801533845</v>
      </c>
      <c r="I47" s="31">
        <f t="shared" ref="I47:I50" si="12">F47-G47</f>
        <v>0</v>
      </c>
    </row>
    <row r="48" spans="1:9" s="2" customFormat="1" ht="37.5" customHeight="1" x14ac:dyDescent="0.25">
      <c r="A48" s="24"/>
      <c r="B48" s="29" t="s">
        <v>73</v>
      </c>
      <c r="C48" s="30" t="s">
        <v>74</v>
      </c>
      <c r="D48" s="31">
        <v>9217026284</v>
      </c>
      <c r="E48" s="31">
        <v>838501249</v>
      </c>
      <c r="F48" s="31">
        <f t="shared" si="11"/>
        <v>10055527533</v>
      </c>
      <c r="G48" s="25">
        <v>10055527533</v>
      </c>
      <c r="H48" s="31">
        <v>10054119661</v>
      </c>
      <c r="I48" s="31">
        <f t="shared" si="12"/>
        <v>0</v>
      </c>
    </row>
    <row r="49" spans="1:11" s="2" customFormat="1" ht="12.75" customHeight="1" x14ac:dyDescent="0.25">
      <c r="A49" s="24"/>
      <c r="B49" s="29" t="s">
        <v>75</v>
      </c>
      <c r="C49" s="30" t="s">
        <v>76</v>
      </c>
      <c r="D49" s="31">
        <v>0</v>
      </c>
      <c r="E49" s="31">
        <v>0</v>
      </c>
      <c r="F49" s="31">
        <f t="shared" si="11"/>
        <v>0</v>
      </c>
      <c r="G49" s="25">
        <v>0</v>
      </c>
      <c r="H49" s="31">
        <v>0</v>
      </c>
      <c r="I49" s="31">
        <f t="shared" si="12"/>
        <v>0</v>
      </c>
    </row>
    <row r="50" spans="1:11" s="2" customFormat="1" ht="12.75" customHeight="1" x14ac:dyDescent="0.25">
      <c r="A50" s="24"/>
      <c r="B50" s="29" t="s">
        <v>77</v>
      </c>
      <c r="C50" s="30" t="s">
        <v>78</v>
      </c>
      <c r="D50" s="31">
        <v>57278069</v>
      </c>
      <c r="E50" s="31">
        <v>-54819528</v>
      </c>
      <c r="F50" s="31">
        <f t="shared" si="11"/>
        <v>2458541</v>
      </c>
      <c r="G50" s="25">
        <v>2445677</v>
      </c>
      <c r="H50" s="31">
        <v>2204472</v>
      </c>
      <c r="I50" s="31">
        <f t="shared" si="12"/>
        <v>12864</v>
      </c>
    </row>
    <row r="51" spans="1:11" s="2" customFormat="1" ht="6" customHeight="1" x14ac:dyDescent="0.25">
      <c r="A51" s="24"/>
      <c r="B51" s="29"/>
      <c r="C51" s="29"/>
      <c r="D51" s="31"/>
      <c r="E51" s="31"/>
      <c r="F51" s="31"/>
      <c r="G51" s="25"/>
      <c r="H51" s="31"/>
      <c r="I51" s="31"/>
    </row>
    <row r="52" spans="1:11" s="23" customFormat="1" ht="15.95" customHeight="1" thickBot="1" x14ac:dyDescent="0.3">
      <c r="A52" s="19" t="s">
        <v>79</v>
      </c>
      <c r="B52" s="19"/>
      <c r="C52" s="19"/>
      <c r="D52" s="20">
        <f>SUM(D54,D65,D75,D87)</f>
        <v>44413208237</v>
      </c>
      <c r="E52" s="20">
        <f t="shared" ref="E52:I52" si="13">SUM(E54,E65,E75,E87)</f>
        <v>6411277242</v>
      </c>
      <c r="F52" s="20">
        <f t="shared" si="13"/>
        <v>50824485479</v>
      </c>
      <c r="G52" s="20">
        <f t="shared" si="13"/>
        <v>50505073884</v>
      </c>
      <c r="H52" s="20">
        <f t="shared" si="13"/>
        <v>49359530453</v>
      </c>
      <c r="I52" s="20">
        <f t="shared" si="13"/>
        <v>319411595</v>
      </c>
      <c r="J52" s="21"/>
      <c r="K52" s="22"/>
    </row>
    <row r="53" spans="1:11" s="2" customFormat="1" ht="3" customHeight="1" thickTop="1" x14ac:dyDescent="0.25">
      <c r="A53" s="24"/>
      <c r="B53" s="24"/>
      <c r="C53" s="24"/>
      <c r="D53" s="25"/>
      <c r="E53" s="25"/>
      <c r="F53" s="25"/>
      <c r="G53" s="25"/>
      <c r="H53" s="25"/>
      <c r="I53" s="25"/>
    </row>
    <row r="54" spans="1:11" s="2" customFormat="1" ht="12.75" customHeight="1" x14ac:dyDescent="0.25">
      <c r="A54" s="26" t="s">
        <v>15</v>
      </c>
      <c r="B54" s="27" t="s">
        <v>16</v>
      </c>
      <c r="C54" s="27"/>
      <c r="D54" s="28">
        <f>SUM(D56:D63)</f>
        <v>83798438</v>
      </c>
      <c r="E54" s="28">
        <f>SUM(E56:E63)</f>
        <v>42957060</v>
      </c>
      <c r="F54" s="28">
        <f t="shared" ref="F54:I54" si="14">SUM(F56:F63)</f>
        <v>126755498</v>
      </c>
      <c r="G54" s="28">
        <f t="shared" si="14"/>
        <v>123920910</v>
      </c>
      <c r="H54" s="28">
        <f t="shared" si="14"/>
        <v>120403351</v>
      </c>
      <c r="I54" s="28">
        <f t="shared" si="14"/>
        <v>2834588</v>
      </c>
    </row>
    <row r="55" spans="1:11" s="2" customFormat="1" ht="3" customHeight="1" x14ac:dyDescent="0.25">
      <c r="A55" s="24"/>
      <c r="B55" s="24"/>
      <c r="C55" s="24"/>
      <c r="D55" s="25"/>
      <c r="E55" s="25"/>
      <c r="F55" s="25"/>
      <c r="G55" s="25"/>
      <c r="H55" s="25"/>
      <c r="I55" s="25"/>
    </row>
    <row r="56" spans="1:11" s="2" customFormat="1" ht="12.75" customHeight="1" x14ac:dyDescent="0.25">
      <c r="A56" s="24"/>
      <c r="B56" s="29" t="s">
        <v>17</v>
      </c>
      <c r="C56" s="30" t="s">
        <v>18</v>
      </c>
      <c r="D56" s="31">
        <v>0</v>
      </c>
      <c r="E56" s="31">
        <v>0</v>
      </c>
      <c r="F56" s="31">
        <f t="shared" ref="F56:F63" si="15">D56+E56</f>
        <v>0</v>
      </c>
      <c r="G56" s="25">
        <v>0</v>
      </c>
      <c r="H56" s="31">
        <v>0</v>
      </c>
      <c r="I56" s="31">
        <f t="shared" ref="I56:I63" si="16">F56-G56</f>
        <v>0</v>
      </c>
    </row>
    <row r="57" spans="1:11" s="2" customFormat="1" ht="12.75" customHeight="1" x14ac:dyDescent="0.25">
      <c r="A57" s="24"/>
      <c r="B57" s="29" t="s">
        <v>19</v>
      </c>
      <c r="C57" s="30" t="s">
        <v>20</v>
      </c>
      <c r="D57" s="31">
        <v>8303534</v>
      </c>
      <c r="E57" s="31">
        <v>17991467</v>
      </c>
      <c r="F57" s="31">
        <f t="shared" si="15"/>
        <v>26295001</v>
      </c>
      <c r="G57" s="25">
        <v>25411408</v>
      </c>
      <c r="H57" s="31">
        <v>25191549</v>
      </c>
      <c r="I57" s="31">
        <f t="shared" si="16"/>
        <v>883593</v>
      </c>
    </row>
    <row r="58" spans="1:11" s="2" customFormat="1" ht="12.75" customHeight="1" x14ac:dyDescent="0.25">
      <c r="A58" s="24"/>
      <c r="B58" s="29" t="s">
        <v>21</v>
      </c>
      <c r="C58" s="30" t="s">
        <v>22</v>
      </c>
      <c r="D58" s="31">
        <v>5200000</v>
      </c>
      <c r="E58" s="31">
        <v>3041496</v>
      </c>
      <c r="F58" s="31">
        <f t="shared" si="15"/>
        <v>8241496</v>
      </c>
      <c r="G58" s="25">
        <v>8241496</v>
      </c>
      <c r="H58" s="31">
        <v>8241496</v>
      </c>
      <c r="I58" s="31">
        <f t="shared" si="16"/>
        <v>0</v>
      </c>
    </row>
    <row r="59" spans="1:11" s="2" customFormat="1" ht="12.75" customHeight="1" x14ac:dyDescent="0.25">
      <c r="A59" s="24"/>
      <c r="B59" s="29" t="s">
        <v>23</v>
      </c>
      <c r="C59" s="30" t="s">
        <v>24</v>
      </c>
      <c r="D59" s="31">
        <v>0</v>
      </c>
      <c r="E59" s="31">
        <v>0</v>
      </c>
      <c r="F59" s="31">
        <f t="shared" si="15"/>
        <v>0</v>
      </c>
      <c r="G59" s="25">
        <v>0</v>
      </c>
      <c r="H59" s="31">
        <v>0</v>
      </c>
      <c r="I59" s="31">
        <f t="shared" si="16"/>
        <v>0</v>
      </c>
    </row>
    <row r="60" spans="1:11" s="2" customFormat="1" ht="12.75" customHeight="1" x14ac:dyDescent="0.25">
      <c r="A60" s="24"/>
      <c r="B60" s="29" t="s">
        <v>25</v>
      </c>
      <c r="C60" s="30" t="s">
        <v>26</v>
      </c>
      <c r="D60" s="31">
        <v>0</v>
      </c>
      <c r="E60" s="31">
        <v>3078250</v>
      </c>
      <c r="F60" s="31">
        <f t="shared" si="15"/>
        <v>3078250</v>
      </c>
      <c r="G60" s="25">
        <v>3078250</v>
      </c>
      <c r="H60" s="31">
        <v>3078250</v>
      </c>
      <c r="I60" s="31">
        <f t="shared" si="16"/>
        <v>0</v>
      </c>
    </row>
    <row r="61" spans="1:11" s="2" customFormat="1" ht="12.75" customHeight="1" x14ac:dyDescent="0.25">
      <c r="A61" s="24"/>
      <c r="B61" s="29" t="s">
        <v>27</v>
      </c>
      <c r="C61" s="30" t="s">
        <v>28</v>
      </c>
      <c r="D61" s="31">
        <v>0</v>
      </c>
      <c r="E61" s="31">
        <v>0</v>
      </c>
      <c r="F61" s="31">
        <f t="shared" si="15"/>
        <v>0</v>
      </c>
      <c r="G61" s="25">
        <v>0</v>
      </c>
      <c r="H61" s="31">
        <v>0</v>
      </c>
      <c r="I61" s="31">
        <f t="shared" si="16"/>
        <v>0</v>
      </c>
    </row>
    <row r="62" spans="1:11" s="2" customFormat="1" ht="25.5" customHeight="1" x14ac:dyDescent="0.25">
      <c r="A62" s="24"/>
      <c r="B62" s="29" t="s">
        <v>29</v>
      </c>
      <c r="C62" s="30" t="s">
        <v>30</v>
      </c>
      <c r="D62" s="31">
        <v>51344904</v>
      </c>
      <c r="E62" s="31">
        <v>26974061</v>
      </c>
      <c r="F62" s="31">
        <f t="shared" si="15"/>
        <v>78318965</v>
      </c>
      <c r="G62" s="31">
        <v>76416928</v>
      </c>
      <c r="H62" s="31">
        <v>73119228</v>
      </c>
      <c r="I62" s="31">
        <f t="shared" si="16"/>
        <v>1902037</v>
      </c>
    </row>
    <row r="63" spans="1:11" s="2" customFormat="1" ht="12.75" customHeight="1" x14ac:dyDescent="0.25">
      <c r="A63" s="24"/>
      <c r="B63" s="29" t="s">
        <v>31</v>
      </c>
      <c r="C63" s="30" t="s">
        <v>32</v>
      </c>
      <c r="D63" s="31">
        <v>18950000</v>
      </c>
      <c r="E63" s="31">
        <v>-8128214</v>
      </c>
      <c r="F63" s="31">
        <f t="shared" si="15"/>
        <v>10821786</v>
      </c>
      <c r="G63" s="25">
        <v>10772828</v>
      </c>
      <c r="H63" s="31">
        <v>10772828</v>
      </c>
      <c r="I63" s="31">
        <f t="shared" si="16"/>
        <v>48958</v>
      </c>
    </row>
    <row r="64" spans="1:11" s="2" customFormat="1" ht="4.5" customHeight="1" x14ac:dyDescent="0.25">
      <c r="A64" s="24"/>
      <c r="B64" s="24"/>
      <c r="C64" s="24"/>
      <c r="D64" s="25"/>
      <c r="E64" s="25"/>
      <c r="F64" s="25"/>
      <c r="G64" s="25"/>
      <c r="H64" s="25"/>
      <c r="I64" s="25"/>
    </row>
    <row r="65" spans="1:9" s="2" customFormat="1" ht="12.75" customHeight="1" x14ac:dyDescent="0.25">
      <c r="A65" s="26" t="s">
        <v>33</v>
      </c>
      <c r="B65" s="27" t="s">
        <v>34</v>
      </c>
      <c r="C65" s="27"/>
      <c r="D65" s="28">
        <f>SUM(D67:D73)</f>
        <v>25764305858</v>
      </c>
      <c r="E65" s="28">
        <f t="shared" ref="E65:I65" si="17">SUM(E67:E73)</f>
        <v>3297460594</v>
      </c>
      <c r="F65" s="28">
        <f t="shared" si="17"/>
        <v>29061766452</v>
      </c>
      <c r="G65" s="28">
        <f t="shared" si="17"/>
        <v>28766245755</v>
      </c>
      <c r="H65" s="28">
        <f t="shared" si="17"/>
        <v>27678869012</v>
      </c>
      <c r="I65" s="28">
        <f t="shared" si="17"/>
        <v>295520697</v>
      </c>
    </row>
    <row r="66" spans="1:9" s="2" customFormat="1" ht="3" customHeight="1" x14ac:dyDescent="0.25">
      <c r="A66" s="24"/>
      <c r="B66" s="24"/>
      <c r="C66" s="24"/>
      <c r="D66" s="25"/>
      <c r="E66" s="25"/>
      <c r="F66" s="25"/>
      <c r="G66" s="25"/>
      <c r="H66" s="25"/>
      <c r="I66" s="25"/>
    </row>
    <row r="67" spans="1:9" s="2" customFormat="1" ht="12.75" customHeight="1" x14ac:dyDescent="0.25">
      <c r="A67" s="24"/>
      <c r="B67" s="29" t="s">
        <v>35</v>
      </c>
      <c r="C67" s="30" t="s">
        <v>36</v>
      </c>
      <c r="D67" s="31">
        <v>0</v>
      </c>
      <c r="E67" s="31">
        <v>12490479</v>
      </c>
      <c r="F67" s="31">
        <f t="shared" ref="F67:F73" si="18">D67+E67</f>
        <v>12490479</v>
      </c>
      <c r="G67" s="25">
        <v>12490479</v>
      </c>
      <c r="H67" s="25">
        <v>6245239</v>
      </c>
      <c r="I67" s="31">
        <f t="shared" ref="I67:I73" si="19">F67-G67</f>
        <v>0</v>
      </c>
    </row>
    <row r="68" spans="1:9" s="2" customFormat="1" ht="12.75" customHeight="1" x14ac:dyDescent="0.25">
      <c r="A68" s="24"/>
      <c r="B68" s="29" t="s">
        <v>37</v>
      </c>
      <c r="C68" s="30" t="s">
        <v>38</v>
      </c>
      <c r="D68" s="31">
        <v>2471528745</v>
      </c>
      <c r="E68" s="31">
        <v>-447587961</v>
      </c>
      <c r="F68" s="31">
        <f t="shared" si="18"/>
        <v>2023940784</v>
      </c>
      <c r="G68" s="25">
        <v>2017279426</v>
      </c>
      <c r="H68" s="25">
        <v>1332254981</v>
      </c>
      <c r="I68" s="31">
        <f t="shared" si="19"/>
        <v>6661358</v>
      </c>
    </row>
    <row r="69" spans="1:9" s="2" customFormat="1" ht="12.75" customHeight="1" x14ac:dyDescent="0.25">
      <c r="A69" s="24"/>
      <c r="B69" s="29" t="s">
        <v>39</v>
      </c>
      <c r="C69" s="30" t="s">
        <v>40</v>
      </c>
      <c r="D69" s="31">
        <v>200000000</v>
      </c>
      <c r="E69" s="31">
        <v>-8504118</v>
      </c>
      <c r="F69" s="31">
        <f t="shared" si="18"/>
        <v>191495882</v>
      </c>
      <c r="G69" s="25">
        <v>191495882</v>
      </c>
      <c r="H69" s="25">
        <v>153132693</v>
      </c>
      <c r="I69" s="31">
        <f t="shared" si="19"/>
        <v>0</v>
      </c>
    </row>
    <row r="70" spans="1:9" s="2" customFormat="1" ht="25.5" customHeight="1" x14ac:dyDescent="0.25">
      <c r="A70" s="24"/>
      <c r="B70" s="29" t="s">
        <v>41</v>
      </c>
      <c r="C70" s="30" t="s">
        <v>42</v>
      </c>
      <c r="D70" s="31">
        <v>175707717</v>
      </c>
      <c r="E70" s="31">
        <v>456717883</v>
      </c>
      <c r="F70" s="31">
        <f t="shared" si="18"/>
        <v>632425600</v>
      </c>
      <c r="G70" s="25">
        <v>629145901</v>
      </c>
      <c r="H70" s="25">
        <v>380509854</v>
      </c>
      <c r="I70" s="31">
        <f t="shared" si="19"/>
        <v>3279699</v>
      </c>
    </row>
    <row r="71" spans="1:9" s="2" customFormat="1" ht="12.75" customHeight="1" x14ac:dyDescent="0.25">
      <c r="A71" s="24"/>
      <c r="B71" s="29" t="s">
        <v>43</v>
      </c>
      <c r="C71" s="30" t="s">
        <v>44</v>
      </c>
      <c r="D71" s="31">
        <v>22902371163</v>
      </c>
      <c r="E71" s="31">
        <v>3107912825</v>
      </c>
      <c r="F71" s="31">
        <f t="shared" si="18"/>
        <v>26010283988</v>
      </c>
      <c r="G71" s="25">
        <v>25724766362</v>
      </c>
      <c r="H71" s="31">
        <v>25621059821</v>
      </c>
      <c r="I71" s="31">
        <f t="shared" si="19"/>
        <v>285517626</v>
      </c>
    </row>
    <row r="72" spans="1:9" s="2" customFormat="1" ht="12.75" customHeight="1" x14ac:dyDescent="0.25">
      <c r="A72" s="24"/>
      <c r="B72" s="29" t="s">
        <v>45</v>
      </c>
      <c r="C72" s="30" t="s">
        <v>46</v>
      </c>
      <c r="D72" s="31">
        <v>14698233</v>
      </c>
      <c r="E72" s="31">
        <v>176431486</v>
      </c>
      <c r="F72" s="31">
        <f t="shared" si="18"/>
        <v>191129719</v>
      </c>
      <c r="G72" s="25">
        <v>191067705</v>
      </c>
      <c r="H72" s="31">
        <v>185666424</v>
      </c>
      <c r="I72" s="31">
        <f t="shared" si="19"/>
        <v>62014</v>
      </c>
    </row>
    <row r="73" spans="1:9" s="2" customFormat="1" ht="12.75" customHeight="1" x14ac:dyDescent="0.25">
      <c r="A73" s="24"/>
      <c r="B73" s="29" t="s">
        <v>47</v>
      </c>
      <c r="C73" s="30" t="s">
        <v>48</v>
      </c>
      <c r="D73" s="31">
        <v>0</v>
      </c>
      <c r="E73" s="31">
        <v>0</v>
      </c>
      <c r="F73" s="31">
        <f t="shared" si="18"/>
        <v>0</v>
      </c>
      <c r="G73" s="25">
        <v>0</v>
      </c>
      <c r="H73" s="31">
        <v>0</v>
      </c>
      <c r="I73" s="31">
        <f t="shared" si="19"/>
        <v>0</v>
      </c>
    </row>
    <row r="74" spans="1:9" s="2" customFormat="1" ht="4.5" customHeight="1" x14ac:dyDescent="0.25">
      <c r="A74" s="24"/>
      <c r="B74" s="24"/>
      <c r="C74" s="24"/>
      <c r="D74" s="25"/>
      <c r="E74" s="25"/>
      <c r="F74" s="25"/>
      <c r="G74" s="25"/>
      <c r="H74" s="25"/>
      <c r="I74" s="25"/>
    </row>
    <row r="75" spans="1:9" s="2" customFormat="1" ht="12.75" customHeight="1" x14ac:dyDescent="0.25">
      <c r="A75" s="26" t="s">
        <v>49</v>
      </c>
      <c r="B75" s="27" t="s">
        <v>50</v>
      </c>
      <c r="C75" s="27"/>
      <c r="D75" s="28">
        <f>SUM(D77:D85)</f>
        <v>209198565</v>
      </c>
      <c r="E75" s="28">
        <f>SUM(E77:E85)</f>
        <v>59565464</v>
      </c>
      <c r="F75" s="28">
        <f>SUM(F77:F85)</f>
        <v>268764029</v>
      </c>
      <c r="G75" s="28">
        <f t="shared" ref="G75:I75" si="20">SUM(G77:G85)</f>
        <v>247707719</v>
      </c>
      <c r="H75" s="28">
        <f t="shared" si="20"/>
        <v>193058590</v>
      </c>
      <c r="I75" s="28">
        <f t="shared" si="20"/>
        <v>21056310</v>
      </c>
    </row>
    <row r="76" spans="1:9" s="2" customFormat="1" ht="3" customHeight="1" x14ac:dyDescent="0.25">
      <c r="A76" s="24"/>
      <c r="B76" s="24"/>
      <c r="C76" s="24"/>
      <c r="D76" s="25"/>
      <c r="E76" s="25"/>
      <c r="F76" s="25"/>
      <c r="G76" s="25"/>
      <c r="H76" s="25"/>
      <c r="I76" s="25"/>
    </row>
    <row r="77" spans="1:9" s="2" customFormat="1" ht="25.5" customHeight="1" x14ac:dyDescent="0.25">
      <c r="A77" s="32"/>
      <c r="B77" s="33" t="s">
        <v>51</v>
      </c>
      <c r="C77" s="34" t="s">
        <v>52</v>
      </c>
      <c r="D77" s="35">
        <v>21755146</v>
      </c>
      <c r="E77" s="35">
        <v>13257037</v>
      </c>
      <c r="F77" s="35">
        <f t="shared" ref="F77:F85" si="21">D77+E77</f>
        <v>35012183</v>
      </c>
      <c r="G77" s="36">
        <v>35012183</v>
      </c>
      <c r="H77" s="35">
        <v>24748458</v>
      </c>
      <c r="I77" s="35">
        <f t="shared" ref="I77:I85" si="22">F77-G77</f>
        <v>0</v>
      </c>
    </row>
    <row r="78" spans="1:9" s="2" customFormat="1" ht="12.75" customHeight="1" x14ac:dyDescent="0.25">
      <c r="B78" s="37" t="s">
        <v>53</v>
      </c>
      <c r="C78" s="38" t="s">
        <v>54</v>
      </c>
      <c r="D78" s="39">
        <v>0</v>
      </c>
      <c r="E78" s="39">
        <v>0</v>
      </c>
      <c r="F78" s="39">
        <f t="shared" si="21"/>
        <v>0</v>
      </c>
      <c r="G78" s="40">
        <v>0</v>
      </c>
      <c r="H78" s="39">
        <v>0</v>
      </c>
      <c r="I78" s="39">
        <f t="shared" si="22"/>
        <v>0</v>
      </c>
    </row>
    <row r="79" spans="1:9" s="2" customFormat="1" ht="12.75" customHeight="1" x14ac:dyDescent="0.25">
      <c r="B79" s="37" t="s">
        <v>55</v>
      </c>
      <c r="C79" s="38" t="s">
        <v>56</v>
      </c>
      <c r="D79" s="39">
        <v>75062535</v>
      </c>
      <c r="E79" s="39">
        <v>7111102</v>
      </c>
      <c r="F79" s="39">
        <f t="shared" si="21"/>
        <v>82173637</v>
      </c>
      <c r="G79" s="40">
        <v>82115844</v>
      </c>
      <c r="H79" s="39">
        <v>72921421</v>
      </c>
      <c r="I79" s="39">
        <f t="shared" si="22"/>
        <v>57793</v>
      </c>
    </row>
    <row r="80" spans="1:9" s="24" customFormat="1" ht="12.75" customHeight="1" x14ac:dyDescent="0.25">
      <c r="B80" s="29" t="s">
        <v>57</v>
      </c>
      <c r="C80" s="30" t="s">
        <v>58</v>
      </c>
      <c r="D80" s="31">
        <v>0</v>
      </c>
      <c r="E80" s="31">
        <v>0</v>
      </c>
      <c r="F80" s="31">
        <f t="shared" si="21"/>
        <v>0</v>
      </c>
      <c r="G80" s="25">
        <v>0</v>
      </c>
      <c r="H80" s="31">
        <v>0</v>
      </c>
      <c r="I80" s="31">
        <f t="shared" si="22"/>
        <v>0</v>
      </c>
    </row>
    <row r="81" spans="1:11" s="24" customFormat="1" ht="12.75" customHeight="1" x14ac:dyDescent="0.25">
      <c r="B81" s="29" t="s">
        <v>59</v>
      </c>
      <c r="C81" s="30" t="s">
        <v>60</v>
      </c>
      <c r="D81" s="31">
        <v>112380884</v>
      </c>
      <c r="E81" s="31">
        <v>37700620</v>
      </c>
      <c r="F81" s="31">
        <f t="shared" si="21"/>
        <v>150081504</v>
      </c>
      <c r="G81" s="25">
        <v>129082987</v>
      </c>
      <c r="H81" s="31">
        <v>93892006</v>
      </c>
      <c r="I81" s="31">
        <f t="shared" si="22"/>
        <v>20998517</v>
      </c>
    </row>
    <row r="82" spans="1:11" s="2" customFormat="1" ht="12.75" customHeight="1" x14ac:dyDescent="0.25">
      <c r="B82" s="37" t="s">
        <v>61</v>
      </c>
      <c r="C82" s="38" t="s">
        <v>62</v>
      </c>
      <c r="D82" s="39">
        <v>0</v>
      </c>
      <c r="E82" s="39">
        <v>0</v>
      </c>
      <c r="F82" s="39">
        <f t="shared" si="21"/>
        <v>0</v>
      </c>
      <c r="G82" s="40">
        <v>0</v>
      </c>
      <c r="H82" s="39">
        <v>0</v>
      </c>
      <c r="I82" s="39">
        <f t="shared" si="22"/>
        <v>0</v>
      </c>
    </row>
    <row r="83" spans="1:11" s="2" customFormat="1" ht="12.75" customHeight="1" x14ac:dyDescent="0.25">
      <c r="B83" s="37" t="s">
        <v>63</v>
      </c>
      <c r="C83" s="38" t="s">
        <v>64</v>
      </c>
      <c r="D83" s="39">
        <v>0</v>
      </c>
      <c r="E83" s="39">
        <v>1496705</v>
      </c>
      <c r="F83" s="39">
        <f t="shared" si="21"/>
        <v>1496705</v>
      </c>
      <c r="G83" s="40">
        <v>1496705</v>
      </c>
      <c r="H83" s="39">
        <v>1496705</v>
      </c>
      <c r="I83" s="39">
        <f t="shared" si="22"/>
        <v>0</v>
      </c>
    </row>
    <row r="84" spans="1:11" s="2" customFormat="1" ht="12.75" customHeight="1" x14ac:dyDescent="0.25">
      <c r="B84" s="37" t="s">
        <v>65</v>
      </c>
      <c r="C84" s="38" t="s">
        <v>66</v>
      </c>
      <c r="D84" s="39">
        <v>0</v>
      </c>
      <c r="E84" s="39">
        <v>0</v>
      </c>
      <c r="F84" s="39">
        <f t="shared" si="21"/>
        <v>0</v>
      </c>
      <c r="G84" s="40">
        <v>0</v>
      </c>
      <c r="H84" s="39">
        <v>0</v>
      </c>
      <c r="I84" s="39">
        <f t="shared" si="22"/>
        <v>0</v>
      </c>
    </row>
    <row r="85" spans="1:11" s="2" customFormat="1" ht="12.75" customHeight="1" x14ac:dyDescent="0.25">
      <c r="B85" s="37" t="s">
        <v>67</v>
      </c>
      <c r="C85" s="38" t="s">
        <v>68</v>
      </c>
      <c r="D85" s="39">
        <v>0</v>
      </c>
      <c r="E85" s="39">
        <v>0</v>
      </c>
      <c r="F85" s="39">
        <f t="shared" si="21"/>
        <v>0</v>
      </c>
      <c r="G85" s="40">
        <v>0</v>
      </c>
      <c r="H85" s="39">
        <v>0</v>
      </c>
      <c r="I85" s="39">
        <f t="shared" si="22"/>
        <v>0</v>
      </c>
    </row>
    <row r="86" spans="1:11" s="2" customFormat="1" ht="4.5" customHeight="1" x14ac:dyDescent="0.25">
      <c r="D86" s="40"/>
      <c r="E86" s="40"/>
      <c r="F86" s="40"/>
      <c r="G86" s="40"/>
      <c r="H86" s="40"/>
      <c r="I86" s="40"/>
    </row>
    <row r="87" spans="1:11" s="2" customFormat="1" ht="12.75" customHeight="1" x14ac:dyDescent="0.25">
      <c r="A87" s="41" t="s">
        <v>69</v>
      </c>
      <c r="B87" s="42" t="s">
        <v>70</v>
      </c>
      <c r="C87" s="42"/>
      <c r="D87" s="43">
        <f>SUM(D89:D92)</f>
        <v>18355905376</v>
      </c>
      <c r="E87" s="43">
        <f t="shared" ref="E87:I87" si="23">SUM(E89:E92)</f>
        <v>3011294124</v>
      </c>
      <c r="F87" s="43">
        <f t="shared" si="23"/>
        <v>21367199500</v>
      </c>
      <c r="G87" s="43">
        <f t="shared" si="23"/>
        <v>21367199500</v>
      </c>
      <c r="H87" s="43">
        <f t="shared" si="23"/>
        <v>21367199500</v>
      </c>
      <c r="I87" s="43">
        <f t="shared" si="23"/>
        <v>0</v>
      </c>
    </row>
    <row r="88" spans="1:11" s="2" customFormat="1" ht="3" customHeight="1" x14ac:dyDescent="0.25">
      <c r="D88" s="40"/>
      <c r="E88" s="40"/>
      <c r="F88" s="40"/>
      <c r="G88" s="40"/>
      <c r="H88" s="40"/>
      <c r="I88" s="40"/>
    </row>
    <row r="89" spans="1:11" s="2" customFormat="1" ht="25.5" customHeight="1" x14ac:dyDescent="0.25">
      <c r="B89" s="37" t="s">
        <v>71</v>
      </c>
      <c r="C89" s="38" t="s">
        <v>72</v>
      </c>
      <c r="D89" s="39">
        <v>1073412537</v>
      </c>
      <c r="E89" s="39">
        <v>102781263</v>
      </c>
      <c r="F89" s="39">
        <f t="shared" ref="F89:F92" si="24">D89+E89</f>
        <v>1176193800</v>
      </c>
      <c r="G89" s="40">
        <v>1176193800</v>
      </c>
      <c r="H89" s="40">
        <v>1176193800</v>
      </c>
      <c r="I89" s="39">
        <f t="shared" ref="I89:I92" si="25">F89-G89</f>
        <v>0</v>
      </c>
    </row>
    <row r="90" spans="1:11" s="2" customFormat="1" ht="37.5" customHeight="1" x14ac:dyDescent="0.25">
      <c r="B90" s="37" t="s">
        <v>73</v>
      </c>
      <c r="C90" s="38" t="s">
        <v>74</v>
      </c>
      <c r="D90" s="39">
        <v>17282492839</v>
      </c>
      <c r="E90" s="39">
        <v>2908512861</v>
      </c>
      <c r="F90" s="39">
        <f t="shared" si="24"/>
        <v>20191005700</v>
      </c>
      <c r="G90" s="40">
        <v>20191005700</v>
      </c>
      <c r="H90" s="40">
        <v>20191005700</v>
      </c>
      <c r="I90" s="39">
        <f t="shared" si="25"/>
        <v>0</v>
      </c>
    </row>
    <row r="91" spans="1:11" s="2" customFormat="1" ht="12.75" customHeight="1" x14ac:dyDescent="0.25">
      <c r="B91" s="37" t="s">
        <v>75</v>
      </c>
      <c r="C91" s="38" t="s">
        <v>76</v>
      </c>
      <c r="D91" s="39">
        <v>0</v>
      </c>
      <c r="E91" s="39">
        <v>0</v>
      </c>
      <c r="F91" s="39">
        <f t="shared" si="24"/>
        <v>0</v>
      </c>
      <c r="G91" s="40">
        <v>0</v>
      </c>
      <c r="H91" s="39">
        <v>0</v>
      </c>
      <c r="I91" s="39">
        <f t="shared" si="25"/>
        <v>0</v>
      </c>
    </row>
    <row r="92" spans="1:11" s="2" customFormat="1" ht="12.75" customHeight="1" x14ac:dyDescent="0.25">
      <c r="B92" s="37" t="s">
        <v>77</v>
      </c>
      <c r="C92" s="38" t="s">
        <v>78</v>
      </c>
      <c r="D92" s="39">
        <v>0</v>
      </c>
      <c r="E92" s="39">
        <v>0</v>
      </c>
      <c r="F92" s="39">
        <f t="shared" si="24"/>
        <v>0</v>
      </c>
      <c r="G92" s="40">
        <v>0</v>
      </c>
      <c r="H92" s="39">
        <v>0</v>
      </c>
      <c r="I92" s="39">
        <f t="shared" si="25"/>
        <v>0</v>
      </c>
    </row>
    <row r="93" spans="1:11" s="2" customFormat="1" ht="2.25" customHeight="1" thickBot="1" x14ac:dyDescent="0.3">
      <c r="B93" s="37"/>
      <c r="C93" s="38"/>
      <c r="D93" s="39"/>
      <c r="E93" s="39"/>
      <c r="F93" s="39"/>
      <c r="G93" s="40"/>
      <c r="H93" s="39"/>
      <c r="I93" s="39"/>
    </row>
    <row r="94" spans="1:11" s="2" customFormat="1" ht="3" customHeight="1" x14ac:dyDescent="0.25">
      <c r="A94" s="44"/>
      <c r="B94" s="45"/>
      <c r="C94" s="46"/>
      <c r="D94" s="47"/>
      <c r="E94" s="47"/>
      <c r="F94" s="47"/>
      <c r="G94" s="48"/>
      <c r="H94" s="47"/>
      <c r="I94" s="47"/>
    </row>
    <row r="95" spans="1:11" s="23" customFormat="1" ht="15.95" customHeight="1" x14ac:dyDescent="0.25">
      <c r="A95" s="49" t="s">
        <v>80</v>
      </c>
      <c r="B95" s="49"/>
      <c r="C95" s="49"/>
      <c r="D95" s="50">
        <f t="shared" ref="D95:I95" si="26">SUM(D10,D52)</f>
        <v>81187899202</v>
      </c>
      <c r="E95" s="50">
        <f t="shared" si="26"/>
        <v>12212310961</v>
      </c>
      <c r="F95" s="50">
        <f t="shared" si="26"/>
        <v>93400210163</v>
      </c>
      <c r="G95" s="50">
        <f t="shared" si="26"/>
        <v>86052307498</v>
      </c>
      <c r="H95" s="50">
        <f t="shared" si="26"/>
        <v>84143332235</v>
      </c>
      <c r="I95" s="50">
        <f t="shared" si="26"/>
        <v>7347902665</v>
      </c>
      <c r="J95" s="21"/>
      <c r="K95" s="22"/>
    </row>
    <row r="96" spans="1:11" s="2" customFormat="1" ht="12.75" customHeight="1" x14ac:dyDescent="0.25">
      <c r="A96" s="51" t="s">
        <v>81</v>
      </c>
      <c r="B96" s="52"/>
      <c r="C96" s="52"/>
      <c r="D96" s="40"/>
      <c r="E96" s="40"/>
      <c r="F96" s="40"/>
      <c r="G96" s="40"/>
      <c r="H96" s="40"/>
      <c r="I96" s="40"/>
    </row>
    <row r="97" spans="4:9" s="2" customFormat="1" ht="12.75" customHeight="1" x14ac:dyDescent="0.25">
      <c r="D97" s="40"/>
      <c r="E97" s="40"/>
      <c r="F97" s="40"/>
      <c r="G97" s="40"/>
      <c r="H97" s="40"/>
      <c r="I97" s="40"/>
    </row>
    <row r="99" spans="4:9" x14ac:dyDescent="0.25">
      <c r="D99" s="53"/>
      <c r="E99" s="53"/>
      <c r="F99" s="53"/>
      <c r="G99" s="53"/>
      <c r="H99" s="53"/>
      <c r="I99" s="53"/>
    </row>
    <row r="106" spans="4:9" x14ac:dyDescent="0.25">
      <c r="D106" s="54"/>
      <c r="E106" s="54"/>
      <c r="F106" s="54"/>
      <c r="G106" s="54"/>
      <c r="H106" s="54"/>
      <c r="I106" s="54"/>
    </row>
  </sheetData>
  <mergeCells count="20">
    <mergeCell ref="B87:C87"/>
    <mergeCell ref="A95:C95"/>
    <mergeCell ref="B33:C33"/>
    <mergeCell ref="B45:C45"/>
    <mergeCell ref="A52:C52"/>
    <mergeCell ref="B54:C54"/>
    <mergeCell ref="B65:C65"/>
    <mergeCell ref="B75:C75"/>
    <mergeCell ref="A7:C8"/>
    <mergeCell ref="D7:H7"/>
    <mergeCell ref="I7:I8"/>
    <mergeCell ref="A10:C10"/>
    <mergeCell ref="B12:C12"/>
    <mergeCell ref="B23:C23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34 LDF 6c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2024-03-15T17:36:52Z</dcterms:created>
  <dcterms:modified xsi:type="dcterms:W3CDTF">2024-03-15T17:36:53Z</dcterms:modified>
</cp:coreProperties>
</file>