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090B8076-78D4-48BF-A400-73407E8D8185}" xr6:coauthVersionLast="40" xr6:coauthVersionMax="40" xr10:uidLastSave="{00000000-0000-0000-0000-000000000000}"/>
  <bookViews>
    <workbookView xWindow="0" yWindow="0" windowWidth="25200" windowHeight="11775" xr2:uid="{247A9194-AC5A-47C6-9A8D-5113EDAF800D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G60" i="1"/>
  <c r="F60" i="1"/>
  <c r="I60" i="1" s="1"/>
  <c r="E60" i="1"/>
  <c r="D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H46" i="1"/>
  <c r="G46" i="1"/>
  <c r="F46" i="1"/>
  <c r="E46" i="1"/>
  <c r="D46" i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F24" i="1" s="1"/>
  <c r="I24" i="1" s="1"/>
  <c r="F25" i="1"/>
  <c r="I25" i="1" s="1"/>
  <c r="H24" i="1"/>
  <c r="G24" i="1"/>
  <c r="E24" i="1"/>
  <c r="D24" i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F10" i="1" s="1"/>
  <c r="F83" i="1" s="1"/>
  <c r="F11" i="1"/>
  <c r="I11" i="1" s="1"/>
  <c r="H10" i="1"/>
  <c r="H83" i="1" s="1"/>
  <c r="G10" i="1"/>
  <c r="G83" i="1" s="1"/>
  <c r="E10" i="1"/>
  <c r="E83" i="1" s="1"/>
  <c r="D10" i="1"/>
  <c r="D83" i="1" s="1"/>
  <c r="I46" i="1" l="1"/>
  <c r="I12" i="1"/>
  <c r="I10" i="1" s="1"/>
  <c r="I83" i="1" s="1"/>
  <c r="I26" i="1"/>
</calcChain>
</file>

<file path=xl/sharedStrings.xml><?xml version="1.0" encoding="utf-8"?>
<sst xmlns="http://schemas.openxmlformats.org/spreadsheetml/2006/main" count="86" uniqueCount="52">
  <si>
    <t>GOBIERNO CONSTITUCIONAL DEL ESTADO DE CHIAPAS</t>
  </si>
  <si>
    <t>PODER EJECUTIVO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</si>
  <si>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</si>
  <si>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</si>
  <si>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</si>
  <si>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</si>
  <si>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</si>
  <si>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</si>
  <si>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</si>
  <si>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</si>
  <si>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</si>
  <si>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</si>
  <si>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</si>
  <si>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</si>
  <si>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</si>
  <si>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</si>
  <si>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</si>
  <si>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</si>
  <si>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</si>
  <si>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</si>
  <si>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</si>
  <si>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</si>
  <si>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</si>
  <si>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</si>
  <si>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</si>
  <si>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</si>
  <si>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</si>
  <si>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</si>
  <si>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</si>
  <si>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</si>
  <si>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</si>
  <si>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</si>
  <si>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</si>
  <si>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</si>
  <si>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</si>
  <si>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</si>
  <si>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</si>
  <si>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</si>
  <si>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</si>
  <si>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</si>
  <si>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</si>
  <si>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</si>
  <si>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Instituto de Evaluación,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</si>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</sst>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/>
    <xf numFmtId="0" fontId="5" fillId="2" borderId="0" xfId="3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 readingOrder="1"/>
    </xf>
    <xf numFmtId="0" fontId="6" fillId="3" borderId="2" xfId="1" applyFont="1" applyFill="1" applyBorder="1" applyAlignment="1">
      <alignment horizontal="center" vertical="center" wrapText="1" readingOrder="1"/>
    </xf>
    <xf numFmtId="164" fontId="6" fillId="3" borderId="2" xfId="1" applyNumberFormat="1" applyFont="1" applyFill="1" applyBorder="1" applyAlignment="1">
      <alignment horizontal="center" vertical="top" wrapText="1" readingOrder="1"/>
    </xf>
    <xf numFmtId="164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 readingOrder="1"/>
    </xf>
    <xf numFmtId="0" fontId="4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justify" vertical="top"/>
    </xf>
    <xf numFmtId="164" fontId="8" fillId="0" borderId="0" xfId="1" applyNumberFormat="1" applyFont="1" applyBorder="1" applyAlignment="1">
      <alignment horizontal="right" vertical="top"/>
    </xf>
    <xf numFmtId="0" fontId="9" fillId="4" borderId="7" xfId="1" applyFont="1" applyFill="1" applyBorder="1" applyAlignment="1">
      <alignment horizontal="justify" vertical="center"/>
    </xf>
    <xf numFmtId="164" fontId="9" fillId="4" borderId="7" xfId="1" applyNumberFormat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4" fontId="4" fillId="0" borderId="0" xfId="2" applyNumberFormat="1" applyFont="1"/>
    <xf numFmtId="0" fontId="4" fillId="0" borderId="0" xfId="4" applyFont="1" applyBorder="1" applyAlignment="1">
      <alignment horizontal="center" vertical="center"/>
    </xf>
    <xf numFmtId="0" fontId="10" fillId="0" borderId="0" xfId="2" applyFont="1"/>
    <xf numFmtId="0" fontId="11" fillId="0" borderId="0" xfId="4" applyFont="1" applyBorder="1" applyAlignment="1">
      <alignment horizontal="center" vertical="top"/>
    </xf>
    <xf numFmtId="0" fontId="11" fillId="0" borderId="0" xfId="4" applyFont="1" applyBorder="1" applyAlignment="1">
      <alignment horizontal="justify" vertical="top"/>
    </xf>
    <xf numFmtId="164" fontId="12" fillId="0" borderId="0" xfId="1" applyNumberFormat="1" applyFont="1" applyBorder="1" applyAlignment="1">
      <alignment horizontal="right" vertical="top"/>
    </xf>
    <xf numFmtId="0" fontId="11" fillId="0" borderId="0" xfId="2" applyFont="1"/>
    <xf numFmtId="0" fontId="4" fillId="0" borderId="0" xfId="4" applyFont="1" applyBorder="1" applyAlignment="1">
      <alignment horizontal="center"/>
    </xf>
    <xf numFmtId="0" fontId="13" fillId="0" borderId="0" xfId="2" applyFont="1"/>
    <xf numFmtId="0" fontId="4" fillId="0" borderId="0" xfId="2" applyFont="1" applyBorder="1" applyAlignment="1">
      <alignment horizontal="center"/>
    </xf>
    <xf numFmtId="0" fontId="10" fillId="0" borderId="0" xfId="2" applyFont="1" applyBorder="1"/>
    <xf numFmtId="164" fontId="4" fillId="0" borderId="0" xfId="2" applyNumberFormat="1" applyFont="1" applyBorder="1"/>
    <xf numFmtId="164" fontId="7" fillId="0" borderId="0" xfId="4" applyNumberFormat="1" applyBorder="1" applyAlignment="1">
      <alignment horizontal="right"/>
    </xf>
    <xf numFmtId="0" fontId="4" fillId="0" borderId="0" xfId="2" applyFont="1" applyBorder="1"/>
    <xf numFmtId="0" fontId="11" fillId="0" borderId="8" xfId="4" applyFont="1" applyBorder="1" applyAlignment="1">
      <alignment horizontal="center" vertical="top"/>
    </xf>
    <xf numFmtId="0" fontId="11" fillId="0" borderId="8" xfId="4" applyFont="1" applyBorder="1" applyAlignment="1">
      <alignment horizontal="justify" vertical="top"/>
    </xf>
    <xf numFmtId="164" fontId="12" fillId="0" borderId="8" xfId="1" applyNumberFormat="1" applyFont="1" applyBorder="1" applyAlignment="1">
      <alignment horizontal="right" vertical="top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4" fillId="0" borderId="0" xfId="4" applyFont="1" applyAlignment="1">
      <alignment horizontal="center"/>
    </xf>
    <xf numFmtId="0" fontId="2" fillId="0" borderId="0" xfId="1"/>
    <xf numFmtId="0" fontId="4" fillId="0" borderId="9" xfId="4" applyFont="1" applyBorder="1" applyAlignment="1">
      <alignment horizontal="center"/>
    </xf>
    <xf numFmtId="0" fontId="4" fillId="0" borderId="9" xfId="4" applyFont="1" applyBorder="1" applyAlignment="1">
      <alignment horizontal="justify" vertical="top"/>
    </xf>
    <xf numFmtId="164" fontId="8" fillId="0" borderId="9" xfId="1" applyNumberFormat="1" applyFont="1" applyBorder="1" applyAlignment="1">
      <alignment horizontal="right" vertical="top"/>
    </xf>
    <xf numFmtId="0" fontId="9" fillId="3" borderId="8" xfId="1" applyFont="1" applyFill="1" applyBorder="1" applyAlignment="1">
      <alignment horizontal="justify" vertical="center"/>
    </xf>
    <xf numFmtId="164" fontId="9" fillId="3" borderId="8" xfId="1" applyNumberFormat="1" applyFont="1" applyFill="1" applyBorder="1" applyAlignment="1">
      <alignment horizontal="right" vertical="center"/>
    </xf>
    <xf numFmtId="0" fontId="14" fillId="0" borderId="0" xfId="5" applyFont="1" applyAlignment="1">
      <alignment horizontal="left" vertical="top" wrapText="1"/>
    </xf>
    <xf numFmtId="0" fontId="4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64" fontId="10" fillId="0" borderId="0" xfId="2" applyNumberFormat="1" applyFont="1"/>
    <xf numFmtId="0" fontId="16" fillId="0" borderId="0" xfId="1" applyFont="1"/>
    <xf numFmtId="0" fontId="17" fillId="0" borderId="0" xfId="2" applyFont="1" applyAlignment="1">
      <alignment horizontal="center"/>
    </xf>
    <xf numFmtId="0" fontId="18" fillId="0" borderId="0" xfId="2" applyFont="1"/>
    <xf numFmtId="164" fontId="18" fillId="0" borderId="0" xfId="2" applyNumberFormat="1" applyFont="1"/>
    <xf numFmtId="0" fontId="17" fillId="0" borderId="0" xfId="2" applyFont="1"/>
    <xf numFmtId="0" fontId="19" fillId="0" borderId="0" xfId="1" applyFont="1"/>
    <xf numFmtId="4" fontId="20" fillId="0" borderId="0" xfId="2" applyNumberFormat="1" applyFont="1"/>
    <xf numFmtId="4" fontId="21" fillId="0" borderId="0" xfId="2" applyNumberFormat="1" applyFont="1"/>
  </cellXfs>
  <cellStyles count="6">
    <cellStyle name="Normal" xfId="0" builtinId="0"/>
    <cellStyle name="Normal 12 3 2 2" xfId="2" xr:uid="{C7C480FB-CB04-48F5-9E11-A5EF3F2F4845}"/>
    <cellStyle name="Normal 17" xfId="1" xr:uid="{86948B4A-FC72-44E3-A4FF-462450E830FE}"/>
    <cellStyle name="Normal 18 2" xfId="3" xr:uid="{EB3AC0D3-9BEA-40A1-A319-328DF3DF82A8}"/>
    <cellStyle name="Normal 2 2" xfId="5" xr:uid="{9AA8AE3A-3D36-4070-A79F-4063DD071617}"/>
    <cellStyle name="Normal 3_1. Ingreso Público" xfId="4" xr:uid="{EEF3C5C5-1DF4-4012-A4CB-70D8FD43E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E0DC90B-C820-4524-BC3C-AA602DC8906D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A157-55CE-4E55-98ED-A0B3CB3009C7}">
  <dimension ref="A1:L111"/>
  <sheetViews>
    <sheetView showGridLines="0" tabSelected="1" topLeftCell="A48" zoomScaleNormal="100" workbookViewId="0">
      <selection sqref="A1:I84"/>
    </sheetView>
  </sheetViews>
  <sheetFormatPr baseColWidth="10" defaultRowHeight="12.75" x14ac:dyDescent="0.2"/>
  <cols>
    <col min="1" max="2" width="1.7109375" style="49" customWidth="1"/>
    <col min="3" max="3" width="40.7109375" style="2" customWidth="1"/>
    <col min="4" max="9" width="15.140625" style="21" customWidth="1"/>
    <col min="10" max="10" width="11.42578125" style="2"/>
    <col min="11" max="11" width="20.5703125" style="42" customWidth="1"/>
    <col min="12" max="16384" width="11.42578125" style="42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3">
      <c r="A10" s="16" t="s">
        <v>14</v>
      </c>
      <c r="B10" s="16"/>
      <c r="C10" s="16"/>
      <c r="D10" s="17">
        <f t="shared" ref="D10:I10" si="0">SUM(D11:D24,D27:D44)</f>
        <v>36774690965</v>
      </c>
      <c r="E10" s="17">
        <f t="shared" si="0"/>
        <v>5801033719</v>
      </c>
      <c r="F10" s="17">
        <f t="shared" si="0"/>
        <v>42575724684</v>
      </c>
      <c r="G10" s="17">
        <f t="shared" si="0"/>
        <v>35547233614</v>
      </c>
      <c r="H10" s="17">
        <f t="shared" si="0"/>
        <v>34783801782</v>
      </c>
      <c r="I10" s="17">
        <f t="shared" si="0"/>
        <v>7028491070</v>
      </c>
      <c r="J10" s="18"/>
      <c r="K10" s="19"/>
    </row>
    <row r="11" spans="1:11" s="2" customFormat="1" ht="12.75" customHeight="1" thickTop="1" x14ac:dyDescent="0.2">
      <c r="A11" s="13"/>
      <c r="B11" s="13"/>
      <c r="C11" s="14" t="s">
        <v>15</v>
      </c>
      <c r="D11" s="15">
        <v>33602334</v>
      </c>
      <c r="E11" s="15">
        <v>7445142</v>
      </c>
      <c r="F11" s="15">
        <f t="shared" ref="F11:F23" si="1">D11+E11</f>
        <v>41047476</v>
      </c>
      <c r="G11" s="15">
        <v>34556731</v>
      </c>
      <c r="H11" s="15">
        <v>33851434</v>
      </c>
      <c r="I11" s="15">
        <f t="shared" ref="I11:I44" si="2">F11-G11</f>
        <v>6490745</v>
      </c>
      <c r="K11" s="21"/>
    </row>
    <row r="12" spans="1:11" s="2" customFormat="1" ht="12.75" customHeight="1" x14ac:dyDescent="0.2">
      <c r="A12" s="13"/>
      <c r="B12" s="13"/>
      <c r="C12" s="14" t="s">
        <v>16</v>
      </c>
      <c r="D12" s="15">
        <v>408966057</v>
      </c>
      <c r="E12" s="15">
        <v>173185042</v>
      </c>
      <c r="F12" s="15">
        <f t="shared" si="1"/>
        <v>582151099</v>
      </c>
      <c r="G12" s="15">
        <v>575541270</v>
      </c>
      <c r="H12" s="15">
        <v>572096927</v>
      </c>
      <c r="I12" s="15">
        <f t="shared" si="2"/>
        <v>6609829</v>
      </c>
    </row>
    <row r="13" spans="1:11" s="2" customFormat="1" ht="12.75" customHeight="1" x14ac:dyDescent="0.2">
      <c r="A13" s="13"/>
      <c r="B13" s="13"/>
      <c r="C13" s="14" t="s">
        <v>17</v>
      </c>
      <c r="D13" s="15">
        <v>1538538615</v>
      </c>
      <c r="E13" s="15">
        <v>739723270</v>
      </c>
      <c r="F13" s="15">
        <f t="shared" si="1"/>
        <v>2278261885</v>
      </c>
      <c r="G13" s="15">
        <v>2235975863</v>
      </c>
      <c r="H13" s="15">
        <v>2219489607</v>
      </c>
      <c r="I13" s="15">
        <f t="shared" si="2"/>
        <v>42286022</v>
      </c>
    </row>
    <row r="14" spans="1:11" s="2" customFormat="1" ht="12.75" customHeight="1" x14ac:dyDescent="0.2">
      <c r="A14" s="13"/>
      <c r="B14" s="13"/>
      <c r="C14" s="14" t="s">
        <v>18</v>
      </c>
      <c r="D14" s="15">
        <v>178129591</v>
      </c>
      <c r="E14" s="15">
        <v>13409571</v>
      </c>
      <c r="F14" s="15">
        <f t="shared" si="1"/>
        <v>191539162</v>
      </c>
      <c r="G14" s="15">
        <v>181310906</v>
      </c>
      <c r="H14" s="15">
        <v>179479422</v>
      </c>
      <c r="I14" s="15">
        <f t="shared" si="2"/>
        <v>10228256</v>
      </c>
    </row>
    <row r="15" spans="1:11" s="2" customFormat="1" ht="12.75" customHeight="1" x14ac:dyDescent="0.2">
      <c r="A15" s="22"/>
      <c r="B15" s="22"/>
      <c r="C15" s="14" t="s">
        <v>19</v>
      </c>
      <c r="D15" s="15">
        <v>66396927</v>
      </c>
      <c r="E15" s="15">
        <v>6313524</v>
      </c>
      <c r="F15" s="15">
        <f t="shared" si="1"/>
        <v>72710451</v>
      </c>
      <c r="G15" s="15">
        <v>71734808</v>
      </c>
      <c r="H15" s="15">
        <v>71187718</v>
      </c>
      <c r="I15" s="15">
        <f t="shared" si="2"/>
        <v>975643</v>
      </c>
    </row>
    <row r="16" spans="1:11" s="2" customFormat="1" ht="12.75" customHeight="1" x14ac:dyDescent="0.2">
      <c r="A16" s="13"/>
      <c r="B16" s="13"/>
      <c r="C16" s="14" t="s">
        <v>20</v>
      </c>
      <c r="D16" s="15">
        <v>103319196</v>
      </c>
      <c r="E16" s="15">
        <v>41594567</v>
      </c>
      <c r="F16" s="15">
        <f t="shared" si="1"/>
        <v>144913763</v>
      </c>
      <c r="G16" s="15">
        <v>139394578</v>
      </c>
      <c r="H16" s="15">
        <v>134630143</v>
      </c>
      <c r="I16" s="15">
        <f t="shared" si="2"/>
        <v>5519185</v>
      </c>
    </row>
    <row r="17" spans="1:9" s="2" customFormat="1" ht="12.75" customHeight="1" x14ac:dyDescent="0.2">
      <c r="A17" s="13"/>
      <c r="B17" s="13"/>
      <c r="C17" s="14" t="s">
        <v>21</v>
      </c>
      <c r="D17" s="15">
        <v>235913374</v>
      </c>
      <c r="E17" s="15">
        <v>719881092</v>
      </c>
      <c r="F17" s="15">
        <f t="shared" si="1"/>
        <v>955794466</v>
      </c>
      <c r="G17" s="15">
        <v>951505404</v>
      </c>
      <c r="H17" s="15">
        <v>808299419</v>
      </c>
      <c r="I17" s="15">
        <f t="shared" si="2"/>
        <v>4289062</v>
      </c>
    </row>
    <row r="18" spans="1:9" s="2" customFormat="1" ht="12.75" customHeight="1" x14ac:dyDescent="0.2">
      <c r="A18" s="13"/>
      <c r="B18" s="13"/>
      <c r="C18" s="14" t="s">
        <v>22</v>
      </c>
      <c r="D18" s="15">
        <v>111994222</v>
      </c>
      <c r="E18" s="15">
        <v>40343651</v>
      </c>
      <c r="F18" s="15">
        <f t="shared" si="1"/>
        <v>152337873</v>
      </c>
      <c r="G18" s="15">
        <v>149007368</v>
      </c>
      <c r="H18" s="15">
        <v>147264541</v>
      </c>
      <c r="I18" s="15">
        <f t="shared" si="2"/>
        <v>3330505</v>
      </c>
    </row>
    <row r="19" spans="1:9" s="2" customFormat="1" ht="12.75" customHeight="1" x14ac:dyDescent="0.2">
      <c r="A19" s="13"/>
      <c r="B19" s="13"/>
      <c r="C19" s="14" t="s">
        <v>23</v>
      </c>
      <c r="D19" s="15">
        <v>106731450</v>
      </c>
      <c r="E19" s="15">
        <v>82116291</v>
      </c>
      <c r="F19" s="15">
        <f t="shared" si="1"/>
        <v>188847741</v>
      </c>
      <c r="G19" s="15">
        <v>186932089</v>
      </c>
      <c r="H19" s="15">
        <v>167550305</v>
      </c>
      <c r="I19" s="15">
        <f t="shared" si="2"/>
        <v>1915652</v>
      </c>
    </row>
    <row r="20" spans="1:9" s="2" customFormat="1" ht="12.75" customHeight="1" x14ac:dyDescent="0.2">
      <c r="A20" s="13"/>
      <c r="B20" s="13"/>
      <c r="C20" s="14" t="s">
        <v>24</v>
      </c>
      <c r="D20" s="15">
        <v>79445013</v>
      </c>
      <c r="E20" s="15">
        <v>139373145</v>
      </c>
      <c r="F20" s="15">
        <f t="shared" si="1"/>
        <v>218818158</v>
      </c>
      <c r="G20" s="15">
        <v>216715792</v>
      </c>
      <c r="H20" s="15">
        <v>214991977</v>
      </c>
      <c r="I20" s="15">
        <f t="shared" si="2"/>
        <v>2102366</v>
      </c>
    </row>
    <row r="21" spans="1:9" s="2" customFormat="1" ht="12.75" customHeight="1" x14ac:dyDescent="0.2">
      <c r="A21" s="13"/>
      <c r="B21" s="13"/>
      <c r="C21" s="14" t="s">
        <v>25</v>
      </c>
      <c r="D21" s="15">
        <v>237888887</v>
      </c>
      <c r="E21" s="15">
        <v>140344188</v>
      </c>
      <c r="F21" s="15">
        <f t="shared" si="1"/>
        <v>378233075</v>
      </c>
      <c r="G21" s="15">
        <v>374356630</v>
      </c>
      <c r="H21" s="15">
        <v>361511685</v>
      </c>
      <c r="I21" s="15">
        <f t="shared" si="2"/>
        <v>3876445</v>
      </c>
    </row>
    <row r="22" spans="1:9" s="2" customFormat="1" ht="12.75" customHeight="1" x14ac:dyDescent="0.2">
      <c r="A22" s="13"/>
      <c r="B22" s="13"/>
      <c r="C22" s="14" t="s">
        <v>26</v>
      </c>
      <c r="D22" s="15">
        <v>134242104</v>
      </c>
      <c r="E22" s="15">
        <v>49568279</v>
      </c>
      <c r="F22" s="15">
        <f t="shared" si="1"/>
        <v>183810383</v>
      </c>
      <c r="G22" s="15">
        <v>183337809</v>
      </c>
      <c r="H22" s="15">
        <v>170572186</v>
      </c>
      <c r="I22" s="15">
        <f t="shared" si="2"/>
        <v>472574</v>
      </c>
    </row>
    <row r="23" spans="1:9" s="2" customFormat="1" ht="26.25" customHeight="1" x14ac:dyDescent="0.2">
      <c r="A23" s="13"/>
      <c r="B23" s="13"/>
      <c r="C23" s="14" t="s">
        <v>27</v>
      </c>
      <c r="D23" s="15">
        <v>23174872</v>
      </c>
      <c r="E23" s="15">
        <v>746719</v>
      </c>
      <c r="F23" s="15">
        <f t="shared" si="1"/>
        <v>23921591</v>
      </c>
      <c r="G23" s="15">
        <v>23634656</v>
      </c>
      <c r="H23" s="15">
        <v>23497019</v>
      </c>
      <c r="I23" s="15">
        <f t="shared" si="2"/>
        <v>286935</v>
      </c>
    </row>
    <row r="24" spans="1:9" s="23" customFormat="1" ht="12.75" customHeight="1" x14ac:dyDescent="0.2">
      <c r="A24" s="13"/>
      <c r="B24" s="13"/>
      <c r="C24" s="14" t="s">
        <v>28</v>
      </c>
      <c r="D24" s="15">
        <f>SUM(D25:D26)</f>
        <v>9639710984</v>
      </c>
      <c r="E24" s="15">
        <f>SUM(E25:E26)</f>
        <v>377849600</v>
      </c>
      <c r="F24" s="15">
        <f>SUM(F25:F26)</f>
        <v>10017560584</v>
      </c>
      <c r="G24" s="15">
        <f t="shared" ref="G24" si="3">SUM(G25:G26)</f>
        <v>9887174266</v>
      </c>
      <c r="H24" s="15">
        <f>SUM(H25:H26)</f>
        <v>9428285861</v>
      </c>
      <c r="I24" s="15">
        <f t="shared" si="2"/>
        <v>130386318</v>
      </c>
    </row>
    <row r="25" spans="1:9" s="27" customFormat="1" ht="12" customHeight="1" x14ac:dyDescent="0.2">
      <c r="A25" s="24"/>
      <c r="B25" s="24"/>
      <c r="C25" s="25" t="s">
        <v>29</v>
      </c>
      <c r="D25" s="26">
        <v>9166363871</v>
      </c>
      <c r="E25" s="26">
        <v>150690418</v>
      </c>
      <c r="F25" s="26">
        <f t="shared" ref="F25:F44" si="4">D25+E25</f>
        <v>9317054289</v>
      </c>
      <c r="G25" s="26">
        <v>9246972153</v>
      </c>
      <c r="H25" s="26">
        <v>8921261815</v>
      </c>
      <c r="I25" s="26">
        <f t="shared" si="2"/>
        <v>70082136</v>
      </c>
    </row>
    <row r="26" spans="1:9" s="27" customFormat="1" ht="12" customHeight="1" x14ac:dyDescent="0.2">
      <c r="A26" s="24"/>
      <c r="B26" s="24"/>
      <c r="C26" s="25" t="s">
        <v>30</v>
      </c>
      <c r="D26" s="26">
        <v>473347113</v>
      </c>
      <c r="E26" s="26">
        <v>227159182</v>
      </c>
      <c r="F26" s="26">
        <f t="shared" si="4"/>
        <v>700506295</v>
      </c>
      <c r="G26" s="26">
        <v>640202113</v>
      </c>
      <c r="H26" s="26">
        <v>507024046</v>
      </c>
      <c r="I26" s="26">
        <f t="shared" si="2"/>
        <v>60304182</v>
      </c>
    </row>
    <row r="27" spans="1:9" s="2" customFormat="1" ht="26.25" customHeight="1" x14ac:dyDescent="0.2">
      <c r="A27" s="13"/>
      <c r="B27" s="13"/>
      <c r="C27" s="14" t="s">
        <v>31</v>
      </c>
      <c r="D27" s="15">
        <v>2732376694</v>
      </c>
      <c r="E27" s="15">
        <v>1420062385</v>
      </c>
      <c r="F27" s="15">
        <f t="shared" si="4"/>
        <v>4152439079</v>
      </c>
      <c r="G27" s="15">
        <v>4136695324</v>
      </c>
      <c r="H27" s="15">
        <v>4061291314</v>
      </c>
      <c r="I27" s="15">
        <f t="shared" si="2"/>
        <v>15743755</v>
      </c>
    </row>
    <row r="28" spans="1:9" s="2" customFormat="1" ht="12.75" customHeight="1" x14ac:dyDescent="0.2">
      <c r="A28" s="13"/>
      <c r="B28" s="13"/>
      <c r="C28" s="14" t="s">
        <v>32</v>
      </c>
      <c r="D28" s="15">
        <v>46815780</v>
      </c>
      <c r="E28" s="15">
        <v>9872336</v>
      </c>
      <c r="F28" s="15">
        <f t="shared" si="4"/>
        <v>56688116</v>
      </c>
      <c r="G28" s="15">
        <v>55856075</v>
      </c>
      <c r="H28" s="15">
        <v>55391508</v>
      </c>
      <c r="I28" s="15">
        <f t="shared" si="2"/>
        <v>832041</v>
      </c>
    </row>
    <row r="29" spans="1:9" s="2" customFormat="1" ht="12.75" customHeight="1" x14ac:dyDescent="0.2">
      <c r="A29" s="13"/>
      <c r="B29" s="13"/>
      <c r="C29" s="14" t="s">
        <v>33</v>
      </c>
      <c r="D29" s="15">
        <v>4409737</v>
      </c>
      <c r="E29" s="15">
        <v>4054713</v>
      </c>
      <c r="F29" s="15">
        <f t="shared" si="4"/>
        <v>8464450</v>
      </c>
      <c r="G29" s="15">
        <v>8342704</v>
      </c>
      <c r="H29" s="15">
        <v>8250372</v>
      </c>
      <c r="I29" s="15">
        <f t="shared" si="2"/>
        <v>121746</v>
      </c>
    </row>
    <row r="30" spans="1:9" s="2" customFormat="1" ht="12.75" customHeight="1" x14ac:dyDescent="0.2">
      <c r="A30" s="13"/>
      <c r="B30" s="13"/>
      <c r="C30" s="14" t="s">
        <v>34</v>
      </c>
      <c r="D30" s="15">
        <v>31696857</v>
      </c>
      <c r="E30" s="15">
        <v>1717470</v>
      </c>
      <c r="F30" s="15">
        <f t="shared" si="4"/>
        <v>33414327</v>
      </c>
      <c r="G30" s="15">
        <v>33079210</v>
      </c>
      <c r="H30" s="15">
        <v>32799572</v>
      </c>
      <c r="I30" s="15">
        <f t="shared" si="2"/>
        <v>335117</v>
      </c>
    </row>
    <row r="31" spans="1:9" s="2" customFormat="1" ht="26.25" customHeight="1" x14ac:dyDescent="0.2">
      <c r="A31" s="13"/>
      <c r="B31" s="13"/>
      <c r="C31" s="14" t="s">
        <v>35</v>
      </c>
      <c r="D31" s="15">
        <v>42768662</v>
      </c>
      <c r="E31" s="15">
        <v>6063673</v>
      </c>
      <c r="F31" s="15">
        <f t="shared" si="4"/>
        <v>48832335</v>
      </c>
      <c r="G31" s="15">
        <v>47964948</v>
      </c>
      <c r="H31" s="15">
        <v>46313836</v>
      </c>
      <c r="I31" s="15">
        <f t="shared" si="2"/>
        <v>867387</v>
      </c>
    </row>
    <row r="32" spans="1:9" s="2" customFormat="1" ht="12.75" customHeight="1" x14ac:dyDescent="0.2">
      <c r="A32" s="13"/>
      <c r="B32" s="13"/>
      <c r="C32" s="14" t="s">
        <v>36</v>
      </c>
      <c r="D32" s="15">
        <v>6523762</v>
      </c>
      <c r="E32" s="15">
        <v>1011555</v>
      </c>
      <c r="F32" s="15">
        <f t="shared" si="4"/>
        <v>7535317</v>
      </c>
      <c r="G32" s="15">
        <v>7514907</v>
      </c>
      <c r="H32" s="15">
        <v>7478551</v>
      </c>
      <c r="I32" s="15">
        <f t="shared" si="2"/>
        <v>20410</v>
      </c>
    </row>
    <row r="33" spans="1:12" s="2" customFormat="1" ht="26.25" customHeight="1" x14ac:dyDescent="0.2">
      <c r="A33" s="13"/>
      <c r="B33" s="13"/>
      <c r="C33" s="14" t="s">
        <v>37</v>
      </c>
      <c r="D33" s="15">
        <v>22891616</v>
      </c>
      <c r="E33" s="15">
        <v>112806</v>
      </c>
      <c r="F33" s="15">
        <f t="shared" si="4"/>
        <v>23004422</v>
      </c>
      <c r="G33" s="15">
        <v>22278506</v>
      </c>
      <c r="H33" s="15">
        <v>22090978</v>
      </c>
      <c r="I33" s="15">
        <f t="shared" si="2"/>
        <v>725916</v>
      </c>
    </row>
    <row r="34" spans="1:12" s="2" customFormat="1" ht="12.75" customHeight="1" x14ac:dyDescent="0.2">
      <c r="A34" s="13"/>
      <c r="B34" s="13"/>
      <c r="C34" s="14" t="s">
        <v>38</v>
      </c>
      <c r="D34" s="15">
        <v>11554983</v>
      </c>
      <c r="E34" s="15">
        <v>627622</v>
      </c>
      <c r="F34" s="15">
        <f t="shared" si="4"/>
        <v>12182605</v>
      </c>
      <c r="G34" s="15">
        <v>12179490</v>
      </c>
      <c r="H34" s="15">
        <v>12081704</v>
      </c>
      <c r="I34" s="15">
        <f t="shared" si="2"/>
        <v>3115</v>
      </c>
    </row>
    <row r="35" spans="1:12" s="2" customFormat="1" ht="26.25" customHeight="1" x14ac:dyDescent="0.2">
      <c r="A35" s="13"/>
      <c r="B35" s="13"/>
      <c r="C35" s="14" t="s">
        <v>39</v>
      </c>
      <c r="D35" s="15">
        <v>6598824</v>
      </c>
      <c r="E35" s="15">
        <v>1714398</v>
      </c>
      <c r="F35" s="15">
        <f t="shared" si="4"/>
        <v>8313222</v>
      </c>
      <c r="G35" s="15">
        <v>8299687</v>
      </c>
      <c r="H35" s="15">
        <v>8257785</v>
      </c>
      <c r="I35" s="15">
        <f t="shared" si="2"/>
        <v>13535</v>
      </c>
    </row>
    <row r="36" spans="1:12" s="2" customFormat="1" ht="26.25" customHeight="1" x14ac:dyDescent="0.2">
      <c r="A36" s="13"/>
      <c r="B36" s="13"/>
      <c r="C36" s="14" t="s">
        <v>40</v>
      </c>
      <c r="D36" s="15">
        <v>5708566</v>
      </c>
      <c r="E36" s="15">
        <v>273964</v>
      </c>
      <c r="F36" s="15">
        <f t="shared" si="4"/>
        <v>5982530</v>
      </c>
      <c r="G36" s="15">
        <v>5962743</v>
      </c>
      <c r="H36" s="15">
        <v>5925258</v>
      </c>
      <c r="I36" s="15">
        <f t="shared" si="2"/>
        <v>19787</v>
      </c>
      <c r="L36" s="21"/>
    </row>
    <row r="37" spans="1:12" s="2" customFormat="1" ht="12.75" customHeight="1" x14ac:dyDescent="0.2">
      <c r="A37" s="13"/>
      <c r="B37" s="13"/>
      <c r="C37" s="14" t="s">
        <v>41</v>
      </c>
      <c r="D37" s="15">
        <v>27844773</v>
      </c>
      <c r="E37" s="15">
        <v>44461307</v>
      </c>
      <c r="F37" s="15">
        <f t="shared" si="4"/>
        <v>72306080</v>
      </c>
      <c r="G37" s="15">
        <v>71841007</v>
      </c>
      <c r="H37" s="15">
        <v>71414778</v>
      </c>
      <c r="I37" s="15">
        <f t="shared" si="2"/>
        <v>465073</v>
      </c>
    </row>
    <row r="38" spans="1:12" s="2" customFormat="1" ht="25.5" x14ac:dyDescent="0.2">
      <c r="A38" s="13"/>
      <c r="B38" s="13"/>
      <c r="C38" s="14" t="s">
        <v>42</v>
      </c>
      <c r="D38" s="15">
        <v>0</v>
      </c>
      <c r="E38" s="15">
        <v>6016684</v>
      </c>
      <c r="F38" s="15">
        <f t="shared" si="4"/>
        <v>6016684</v>
      </c>
      <c r="G38" s="15">
        <v>4835089</v>
      </c>
      <c r="H38" s="15">
        <v>0</v>
      </c>
      <c r="I38" s="15">
        <f t="shared" si="2"/>
        <v>1181595</v>
      </c>
    </row>
    <row r="39" spans="1:12" s="2" customFormat="1" ht="12.75" customHeight="1" x14ac:dyDescent="0.2">
      <c r="A39" s="13"/>
      <c r="B39" s="13"/>
      <c r="C39" s="14" t="s">
        <v>43</v>
      </c>
      <c r="D39" s="15">
        <v>0</v>
      </c>
      <c r="E39" s="15">
        <v>1726526</v>
      </c>
      <c r="F39" s="15">
        <f t="shared" si="4"/>
        <v>1726526</v>
      </c>
      <c r="G39" s="15">
        <v>1726526</v>
      </c>
      <c r="H39" s="15">
        <v>1726526</v>
      </c>
      <c r="I39" s="15">
        <f t="shared" si="2"/>
        <v>0</v>
      </c>
    </row>
    <row r="40" spans="1:12" s="2" customFormat="1" ht="12.75" customHeight="1" x14ac:dyDescent="0.2">
      <c r="A40" s="13"/>
      <c r="B40" s="13"/>
      <c r="C40" s="14" t="s">
        <v>44</v>
      </c>
      <c r="D40" s="15">
        <v>2953344</v>
      </c>
      <c r="E40" s="15">
        <v>-557094</v>
      </c>
      <c r="F40" s="15">
        <f t="shared" si="4"/>
        <v>2396250</v>
      </c>
      <c r="G40" s="15">
        <v>2396250</v>
      </c>
      <c r="H40" s="15">
        <v>2396250</v>
      </c>
      <c r="I40" s="15">
        <f t="shared" si="2"/>
        <v>0</v>
      </c>
    </row>
    <row r="41" spans="1:12" s="2" customFormat="1" ht="12.75" customHeight="1" x14ac:dyDescent="0.2">
      <c r="A41" s="13"/>
      <c r="B41" s="13"/>
      <c r="C41" s="14" t="s">
        <v>45</v>
      </c>
      <c r="D41" s="15">
        <v>724443843</v>
      </c>
      <c r="E41" s="15">
        <v>190872569</v>
      </c>
      <c r="F41" s="15">
        <f t="shared" si="4"/>
        <v>915316412</v>
      </c>
      <c r="G41" s="15">
        <v>915316412</v>
      </c>
      <c r="H41" s="15">
        <v>915316412</v>
      </c>
      <c r="I41" s="15">
        <f t="shared" si="2"/>
        <v>0</v>
      </c>
    </row>
    <row r="42" spans="1:12" s="2" customFormat="1" ht="12.75" customHeight="1" x14ac:dyDescent="0.2">
      <c r="A42" s="13"/>
      <c r="B42" s="13"/>
      <c r="C42" s="14" t="s">
        <v>46</v>
      </c>
      <c r="D42" s="15">
        <v>1415845804</v>
      </c>
      <c r="E42" s="15">
        <v>3470371629</v>
      </c>
      <c r="F42" s="15">
        <f t="shared" si="4"/>
        <v>4886217433</v>
      </c>
      <c r="G42" s="15">
        <v>4886217433</v>
      </c>
      <c r="H42" s="15">
        <v>4886217433</v>
      </c>
      <c r="I42" s="15">
        <f t="shared" si="2"/>
        <v>0</v>
      </c>
    </row>
    <row r="43" spans="1:12" s="29" customFormat="1" ht="13.5" customHeight="1" x14ac:dyDescent="0.2">
      <c r="A43" s="28"/>
      <c r="B43" s="28"/>
      <c r="C43" s="14" t="s">
        <v>47</v>
      </c>
      <c r="D43" s="15">
        <v>9217026284</v>
      </c>
      <c r="E43" s="15">
        <v>898522849</v>
      </c>
      <c r="F43" s="15">
        <f t="shared" si="4"/>
        <v>10115549133</v>
      </c>
      <c r="G43" s="15">
        <v>10115549133</v>
      </c>
      <c r="H43" s="15">
        <v>10114141261</v>
      </c>
      <c r="I43" s="15">
        <f t="shared" si="2"/>
        <v>0</v>
      </c>
    </row>
    <row r="44" spans="1:12" s="2" customFormat="1" ht="12.75" customHeight="1" x14ac:dyDescent="0.2">
      <c r="A44" s="13"/>
      <c r="B44" s="13"/>
      <c r="C44" s="14" t="s">
        <v>48</v>
      </c>
      <c r="D44" s="15">
        <v>9577177810</v>
      </c>
      <c r="E44" s="15">
        <v>-2787785754</v>
      </c>
      <c r="F44" s="15">
        <f t="shared" si="4"/>
        <v>6789392056</v>
      </c>
      <c r="G44" s="15">
        <v>0</v>
      </c>
      <c r="H44" s="15">
        <v>0</v>
      </c>
      <c r="I44" s="15">
        <f t="shared" si="2"/>
        <v>6789392056</v>
      </c>
    </row>
    <row r="45" spans="1:12" s="2" customFormat="1" ht="6" customHeight="1" x14ac:dyDescent="0.2">
      <c r="A45" s="30"/>
      <c r="B45" s="30"/>
      <c r="C45" s="31"/>
      <c r="D45" s="32"/>
      <c r="E45" s="32"/>
      <c r="F45" s="33"/>
      <c r="G45" s="32"/>
      <c r="H45" s="32"/>
      <c r="I45" s="32"/>
    </row>
    <row r="46" spans="1:12" s="20" customFormat="1" ht="15.95" customHeight="1" thickBot="1" x14ac:dyDescent="0.3">
      <c r="A46" s="16" t="s">
        <v>49</v>
      </c>
      <c r="B46" s="16"/>
      <c r="C46" s="16"/>
      <c r="D46" s="17">
        <f>SUM(D47:D60,D63:D80)</f>
        <v>44413208237</v>
      </c>
      <c r="E46" s="17">
        <f t="shared" ref="E46:I46" si="5">SUM(E47:E60,E63:E80)</f>
        <v>6411277242</v>
      </c>
      <c r="F46" s="17">
        <f t="shared" si="5"/>
        <v>50824485479</v>
      </c>
      <c r="G46" s="17">
        <f t="shared" si="5"/>
        <v>50505073884</v>
      </c>
      <c r="H46" s="17">
        <f t="shared" si="5"/>
        <v>49359530453</v>
      </c>
      <c r="I46" s="17">
        <f t="shared" si="5"/>
        <v>319411595</v>
      </c>
      <c r="J46" s="18"/>
      <c r="K46" s="19"/>
    </row>
    <row r="47" spans="1:12" s="2" customFormat="1" ht="12.75" customHeight="1" thickTop="1" x14ac:dyDescent="0.2">
      <c r="A47" s="13"/>
      <c r="B47" s="13"/>
      <c r="C47" s="14" t="s">
        <v>15</v>
      </c>
      <c r="D47" s="15">
        <v>0</v>
      </c>
      <c r="E47" s="15">
        <v>0</v>
      </c>
      <c r="F47" s="15">
        <f t="shared" ref="F47:F59" si="6">D47+E47</f>
        <v>0</v>
      </c>
      <c r="G47" s="15">
        <v>0</v>
      </c>
      <c r="H47" s="15">
        <v>0</v>
      </c>
      <c r="I47" s="15">
        <f t="shared" ref="I47:I80" si="7">F47-G47</f>
        <v>0</v>
      </c>
      <c r="K47" s="21"/>
    </row>
    <row r="48" spans="1:12" s="34" customFormat="1" ht="12.75" customHeight="1" x14ac:dyDescent="0.2">
      <c r="A48" s="13"/>
      <c r="B48" s="13"/>
      <c r="C48" s="14" t="s">
        <v>16</v>
      </c>
      <c r="D48" s="15">
        <v>1888252</v>
      </c>
      <c r="E48" s="15">
        <v>17170734</v>
      </c>
      <c r="F48" s="15">
        <f t="shared" si="6"/>
        <v>19058986</v>
      </c>
      <c r="G48" s="15">
        <v>19010027</v>
      </c>
      <c r="H48" s="15">
        <v>19010027</v>
      </c>
      <c r="I48" s="15">
        <f t="shared" si="7"/>
        <v>48959</v>
      </c>
    </row>
    <row r="49" spans="1:9" s="34" customFormat="1" ht="12.75" customHeight="1" x14ac:dyDescent="0.2">
      <c r="A49" s="13"/>
      <c r="B49" s="13"/>
      <c r="C49" s="14" t="s">
        <v>17</v>
      </c>
      <c r="D49" s="15">
        <v>0</v>
      </c>
      <c r="E49" s="15">
        <v>3078250</v>
      </c>
      <c r="F49" s="15">
        <f t="shared" si="6"/>
        <v>3078250</v>
      </c>
      <c r="G49" s="15">
        <v>3078250</v>
      </c>
      <c r="H49" s="15">
        <v>3078250</v>
      </c>
      <c r="I49" s="15">
        <f t="shared" si="7"/>
        <v>0</v>
      </c>
    </row>
    <row r="50" spans="1:9" s="34" customFormat="1" ht="12.75" customHeight="1" x14ac:dyDescent="0.2">
      <c r="A50" s="13"/>
      <c r="B50" s="13"/>
      <c r="C50" s="14" t="s">
        <v>18</v>
      </c>
      <c r="D50" s="15">
        <v>0</v>
      </c>
      <c r="E50" s="15">
        <v>4296</v>
      </c>
      <c r="F50" s="15">
        <f t="shared" si="6"/>
        <v>4296</v>
      </c>
      <c r="G50" s="15">
        <v>4296</v>
      </c>
      <c r="H50" s="15">
        <v>4296</v>
      </c>
      <c r="I50" s="15">
        <f t="shared" si="7"/>
        <v>0</v>
      </c>
    </row>
    <row r="51" spans="1:9" s="2" customFormat="1" ht="12.75" customHeight="1" x14ac:dyDescent="0.2">
      <c r="A51" s="22"/>
      <c r="B51" s="22"/>
      <c r="C51" s="14" t="s">
        <v>19</v>
      </c>
      <c r="D51" s="15">
        <v>0</v>
      </c>
      <c r="E51" s="15">
        <v>39219637</v>
      </c>
      <c r="F51" s="15">
        <f t="shared" si="6"/>
        <v>39219637</v>
      </c>
      <c r="G51" s="15">
        <v>39157623</v>
      </c>
      <c r="H51" s="15">
        <v>39157623</v>
      </c>
      <c r="I51" s="15">
        <f t="shared" si="7"/>
        <v>62014</v>
      </c>
    </row>
    <row r="52" spans="1:9" s="2" customFormat="1" ht="12.75" customHeight="1" x14ac:dyDescent="0.2">
      <c r="A52" s="13"/>
      <c r="B52" s="13"/>
      <c r="C52" s="14" t="s">
        <v>20</v>
      </c>
      <c r="D52" s="15">
        <v>0</v>
      </c>
      <c r="E52" s="15">
        <v>0</v>
      </c>
      <c r="F52" s="15">
        <f t="shared" si="6"/>
        <v>0</v>
      </c>
      <c r="G52" s="15">
        <v>0</v>
      </c>
      <c r="H52" s="15">
        <v>0</v>
      </c>
      <c r="I52" s="15">
        <f t="shared" si="7"/>
        <v>0</v>
      </c>
    </row>
    <row r="53" spans="1:9" s="2" customFormat="1" ht="12.75" customHeight="1" x14ac:dyDescent="0.2">
      <c r="A53" s="13"/>
      <c r="B53" s="13"/>
      <c r="C53" s="14" t="s">
        <v>21</v>
      </c>
      <c r="D53" s="15">
        <v>3056753931</v>
      </c>
      <c r="E53" s="15">
        <v>46416536</v>
      </c>
      <c r="F53" s="15">
        <f t="shared" si="6"/>
        <v>3103170467</v>
      </c>
      <c r="G53" s="15">
        <v>3093220984</v>
      </c>
      <c r="H53" s="15">
        <v>2055138797</v>
      </c>
      <c r="I53" s="15">
        <f t="shared" si="7"/>
        <v>9949483</v>
      </c>
    </row>
    <row r="54" spans="1:9" s="2" customFormat="1" ht="12.75" customHeight="1" x14ac:dyDescent="0.2">
      <c r="A54" s="13"/>
      <c r="B54" s="13"/>
      <c r="C54" s="14" t="s">
        <v>22</v>
      </c>
      <c r="D54" s="15">
        <v>0</v>
      </c>
      <c r="E54" s="15">
        <v>0</v>
      </c>
      <c r="F54" s="15">
        <f t="shared" si="6"/>
        <v>0</v>
      </c>
      <c r="G54" s="15">
        <v>0</v>
      </c>
      <c r="H54" s="15">
        <v>0</v>
      </c>
      <c r="I54" s="15">
        <f t="shared" si="7"/>
        <v>0</v>
      </c>
    </row>
    <row r="55" spans="1:9" s="2" customFormat="1" ht="12.75" customHeight="1" x14ac:dyDescent="0.2">
      <c r="A55" s="13"/>
      <c r="B55" s="13"/>
      <c r="C55" s="14" t="s">
        <v>23</v>
      </c>
      <c r="D55" s="15">
        <v>0</v>
      </c>
      <c r="E55" s="15">
        <v>7468928</v>
      </c>
      <c r="F55" s="15">
        <f t="shared" si="6"/>
        <v>7468928</v>
      </c>
      <c r="G55" s="15">
        <v>7468928</v>
      </c>
      <c r="H55" s="15">
        <v>7468928</v>
      </c>
      <c r="I55" s="15">
        <f t="shared" si="7"/>
        <v>0</v>
      </c>
    </row>
    <row r="56" spans="1:9" s="2" customFormat="1" ht="12.75" customHeight="1" x14ac:dyDescent="0.2">
      <c r="A56" s="13"/>
      <c r="B56" s="13"/>
      <c r="C56" s="14" t="s">
        <v>24</v>
      </c>
      <c r="D56" s="15">
        <v>0</v>
      </c>
      <c r="E56" s="15">
        <v>20761216</v>
      </c>
      <c r="F56" s="15">
        <f t="shared" si="6"/>
        <v>20761216</v>
      </c>
      <c r="G56" s="15">
        <v>20761216</v>
      </c>
      <c r="H56" s="15">
        <v>20761216</v>
      </c>
      <c r="I56" s="15">
        <f t="shared" si="7"/>
        <v>0</v>
      </c>
    </row>
    <row r="57" spans="1:9" s="2" customFormat="1" ht="12.75" customHeight="1" x14ac:dyDescent="0.2">
      <c r="A57" s="13"/>
      <c r="B57" s="13"/>
      <c r="C57" s="14" t="s">
        <v>25</v>
      </c>
      <c r="D57" s="15">
        <v>0</v>
      </c>
      <c r="E57" s="15">
        <v>0</v>
      </c>
      <c r="F57" s="15">
        <f t="shared" si="6"/>
        <v>0</v>
      </c>
      <c r="G57" s="15">
        <v>0</v>
      </c>
      <c r="H57" s="15">
        <v>0</v>
      </c>
      <c r="I57" s="15">
        <f t="shared" si="7"/>
        <v>0</v>
      </c>
    </row>
    <row r="58" spans="1:9" s="2" customFormat="1" ht="12.75" customHeight="1" x14ac:dyDescent="0.2">
      <c r="A58" s="13"/>
      <c r="B58" s="13"/>
      <c r="C58" s="14" t="s">
        <v>26</v>
      </c>
      <c r="D58" s="15">
        <v>0</v>
      </c>
      <c r="E58" s="15">
        <v>1496705</v>
      </c>
      <c r="F58" s="15">
        <f t="shared" si="6"/>
        <v>1496705</v>
      </c>
      <c r="G58" s="15">
        <v>1496705</v>
      </c>
      <c r="H58" s="15">
        <v>1496705</v>
      </c>
      <c r="I58" s="15">
        <f t="shared" si="7"/>
        <v>0</v>
      </c>
    </row>
    <row r="59" spans="1:9" s="2" customFormat="1" ht="26.25" customHeight="1" x14ac:dyDescent="0.2">
      <c r="A59" s="13"/>
      <c r="B59" s="13"/>
      <c r="C59" s="14" t="s">
        <v>27</v>
      </c>
      <c r="D59" s="15">
        <v>0</v>
      </c>
      <c r="E59" s="15">
        <v>686351</v>
      </c>
      <c r="F59" s="15">
        <f t="shared" si="6"/>
        <v>686351</v>
      </c>
      <c r="G59" s="15">
        <v>686351</v>
      </c>
      <c r="H59" s="15">
        <v>686351</v>
      </c>
      <c r="I59" s="15">
        <f t="shared" si="7"/>
        <v>0</v>
      </c>
    </row>
    <row r="60" spans="1:9" s="23" customFormat="1" ht="12.75" customHeight="1" x14ac:dyDescent="0.2">
      <c r="A60" s="13"/>
      <c r="B60" s="13"/>
      <c r="C60" s="14" t="s">
        <v>28</v>
      </c>
      <c r="D60" s="15">
        <f>SUM(D61:D62)</f>
        <v>22902371163</v>
      </c>
      <c r="E60" s="15">
        <f>SUM(E61:E62)</f>
        <v>3107226474</v>
      </c>
      <c r="F60" s="15">
        <f>SUM(F61:F62)</f>
        <v>26009597637</v>
      </c>
      <c r="G60" s="15">
        <f t="shared" ref="G60" si="8">SUM(G61:G62)</f>
        <v>25724080011</v>
      </c>
      <c r="H60" s="15">
        <f>SUM(H61:H62)</f>
        <v>25620373471</v>
      </c>
      <c r="I60" s="15">
        <f t="shared" si="7"/>
        <v>285517626</v>
      </c>
    </row>
    <row r="61" spans="1:9" s="27" customFormat="1" ht="12" customHeight="1" x14ac:dyDescent="0.2">
      <c r="A61" s="24"/>
      <c r="B61" s="24"/>
      <c r="C61" s="25" t="s">
        <v>29</v>
      </c>
      <c r="D61" s="26">
        <v>3082316942</v>
      </c>
      <c r="E61" s="26">
        <v>2116289114</v>
      </c>
      <c r="F61" s="26">
        <f t="shared" ref="F61:F80" si="9">D61+E61</f>
        <v>5198606056</v>
      </c>
      <c r="G61" s="26">
        <v>5182418653</v>
      </c>
      <c r="H61" s="26">
        <v>5169518442</v>
      </c>
      <c r="I61" s="26">
        <f t="shared" si="7"/>
        <v>16187403</v>
      </c>
    </row>
    <row r="62" spans="1:9" s="27" customFormat="1" ht="12" customHeight="1" x14ac:dyDescent="0.2">
      <c r="A62" s="35"/>
      <c r="B62" s="35"/>
      <c r="C62" s="36" t="s">
        <v>30</v>
      </c>
      <c r="D62" s="37">
        <v>19820054221</v>
      </c>
      <c r="E62" s="37">
        <v>990937360</v>
      </c>
      <c r="F62" s="37">
        <f t="shared" si="9"/>
        <v>20810991581</v>
      </c>
      <c r="G62" s="37">
        <v>20541661358</v>
      </c>
      <c r="H62" s="37">
        <v>20450855029</v>
      </c>
      <c r="I62" s="37">
        <f t="shared" si="7"/>
        <v>269330223</v>
      </c>
    </row>
    <row r="63" spans="1:9" s="2" customFormat="1" ht="26.25" customHeight="1" x14ac:dyDescent="0.2">
      <c r="A63" s="38"/>
      <c r="B63" s="38"/>
      <c r="C63" s="39" t="s">
        <v>31</v>
      </c>
      <c r="D63" s="40">
        <v>56352049</v>
      </c>
      <c r="E63" s="40">
        <v>31281109</v>
      </c>
      <c r="F63" s="40">
        <f t="shared" si="9"/>
        <v>87633158</v>
      </c>
      <c r="G63" s="40">
        <v>85183851</v>
      </c>
      <c r="H63" s="40">
        <v>81666291</v>
      </c>
      <c r="I63" s="40">
        <f t="shared" si="7"/>
        <v>2449307</v>
      </c>
    </row>
    <row r="64" spans="1:9" s="2" customFormat="1" ht="12.75" customHeight="1" x14ac:dyDescent="0.2">
      <c r="A64" s="38"/>
      <c r="B64" s="38"/>
      <c r="C64" s="39" t="s">
        <v>32</v>
      </c>
      <c r="D64" s="40">
        <v>0</v>
      </c>
      <c r="E64" s="40">
        <v>0</v>
      </c>
      <c r="F64" s="40">
        <f t="shared" si="9"/>
        <v>0</v>
      </c>
      <c r="G64" s="40">
        <v>0</v>
      </c>
      <c r="H64" s="40">
        <v>0</v>
      </c>
      <c r="I64" s="40">
        <f t="shared" si="7"/>
        <v>0</v>
      </c>
    </row>
    <row r="65" spans="1:12" s="2" customFormat="1" ht="12.75" customHeight="1" x14ac:dyDescent="0.2">
      <c r="A65" s="38"/>
      <c r="B65" s="38"/>
      <c r="C65" s="39" t="s">
        <v>33</v>
      </c>
      <c r="D65" s="40">
        <v>0</v>
      </c>
      <c r="E65" s="40">
        <v>12980808</v>
      </c>
      <c r="F65" s="40">
        <f t="shared" si="9"/>
        <v>12980808</v>
      </c>
      <c r="G65" s="40">
        <v>12690967</v>
      </c>
      <c r="H65" s="40">
        <v>12690967</v>
      </c>
      <c r="I65" s="40">
        <f t="shared" si="7"/>
        <v>289841</v>
      </c>
    </row>
    <row r="66" spans="1:12" s="2" customFormat="1" ht="12.75" customHeight="1" x14ac:dyDescent="0.2">
      <c r="A66" s="38"/>
      <c r="B66" s="38"/>
      <c r="C66" s="39" t="s">
        <v>34</v>
      </c>
      <c r="D66" s="40">
        <v>0</v>
      </c>
      <c r="E66" s="40">
        <v>0</v>
      </c>
      <c r="F66" s="40">
        <f t="shared" si="9"/>
        <v>0</v>
      </c>
      <c r="G66" s="40">
        <v>0</v>
      </c>
      <c r="H66" s="40">
        <v>0</v>
      </c>
      <c r="I66" s="40">
        <f t="shared" si="7"/>
        <v>0</v>
      </c>
    </row>
    <row r="67" spans="1:12" s="2" customFormat="1" ht="26.25" customHeight="1" x14ac:dyDescent="0.2">
      <c r="A67" s="38"/>
      <c r="B67" s="38"/>
      <c r="C67" s="39" t="s">
        <v>35</v>
      </c>
      <c r="D67" s="40">
        <v>0</v>
      </c>
      <c r="E67" s="40">
        <v>0</v>
      </c>
      <c r="F67" s="40">
        <f t="shared" si="9"/>
        <v>0</v>
      </c>
      <c r="G67" s="40">
        <v>0</v>
      </c>
      <c r="H67" s="40">
        <v>0</v>
      </c>
      <c r="I67" s="40">
        <f t="shared" si="7"/>
        <v>0</v>
      </c>
    </row>
    <row r="68" spans="1:12" s="2" customFormat="1" ht="12.75" customHeight="1" x14ac:dyDescent="0.2">
      <c r="A68" s="38"/>
      <c r="B68" s="38"/>
      <c r="C68" s="39" t="s">
        <v>36</v>
      </c>
      <c r="D68" s="40">
        <v>0</v>
      </c>
      <c r="E68" s="40">
        <v>0</v>
      </c>
      <c r="F68" s="40">
        <f t="shared" si="9"/>
        <v>0</v>
      </c>
      <c r="G68" s="40">
        <v>0</v>
      </c>
      <c r="H68" s="40">
        <v>0</v>
      </c>
      <c r="I68" s="40">
        <f t="shared" si="7"/>
        <v>0</v>
      </c>
    </row>
    <row r="69" spans="1:12" s="2" customFormat="1" ht="26.25" customHeight="1" x14ac:dyDescent="0.2">
      <c r="A69" s="38"/>
      <c r="B69" s="38"/>
      <c r="C69" s="39" t="s">
        <v>37</v>
      </c>
      <c r="D69" s="40">
        <v>0</v>
      </c>
      <c r="E69" s="40">
        <v>0</v>
      </c>
      <c r="F69" s="40">
        <f t="shared" si="9"/>
        <v>0</v>
      </c>
      <c r="G69" s="40">
        <v>0</v>
      </c>
      <c r="H69" s="40">
        <v>0</v>
      </c>
      <c r="I69" s="40">
        <f t="shared" si="7"/>
        <v>0</v>
      </c>
    </row>
    <row r="70" spans="1:12" s="2" customFormat="1" ht="12.75" customHeight="1" x14ac:dyDescent="0.2">
      <c r="A70" s="38"/>
      <c r="B70" s="38"/>
      <c r="C70" s="39" t="s">
        <v>38</v>
      </c>
      <c r="D70" s="40">
        <v>0</v>
      </c>
      <c r="E70" s="40">
        <v>0</v>
      </c>
      <c r="F70" s="40">
        <f t="shared" si="9"/>
        <v>0</v>
      </c>
      <c r="G70" s="40">
        <v>0</v>
      </c>
      <c r="H70" s="40">
        <v>0</v>
      </c>
      <c r="I70" s="40">
        <f t="shared" si="7"/>
        <v>0</v>
      </c>
    </row>
    <row r="71" spans="1:12" s="2" customFormat="1" ht="26.25" customHeight="1" x14ac:dyDescent="0.2">
      <c r="A71" s="38"/>
      <c r="B71" s="38"/>
      <c r="C71" s="39" t="s">
        <v>39</v>
      </c>
      <c r="D71" s="40">
        <v>0</v>
      </c>
      <c r="E71" s="40">
        <v>0</v>
      </c>
      <c r="F71" s="40">
        <f t="shared" si="9"/>
        <v>0</v>
      </c>
      <c r="G71" s="40">
        <v>0</v>
      </c>
      <c r="H71" s="40">
        <v>0</v>
      </c>
      <c r="I71" s="40">
        <f t="shared" si="7"/>
        <v>0</v>
      </c>
    </row>
    <row r="72" spans="1:12" s="2" customFormat="1" ht="26.25" customHeight="1" x14ac:dyDescent="0.2">
      <c r="A72" s="38"/>
      <c r="B72" s="38"/>
      <c r="C72" s="39" t="s">
        <v>40</v>
      </c>
      <c r="D72" s="40">
        <v>0</v>
      </c>
      <c r="E72" s="40">
        <v>0</v>
      </c>
      <c r="F72" s="40">
        <f t="shared" si="9"/>
        <v>0</v>
      </c>
      <c r="G72" s="40">
        <v>0</v>
      </c>
      <c r="H72" s="40">
        <v>0</v>
      </c>
      <c r="I72" s="40">
        <f t="shared" si="7"/>
        <v>0</v>
      </c>
      <c r="L72" s="21"/>
    </row>
    <row r="73" spans="1:12" s="2" customFormat="1" ht="12.75" customHeight="1" x14ac:dyDescent="0.2">
      <c r="A73" s="38"/>
      <c r="B73" s="38"/>
      <c r="C73" s="39" t="s">
        <v>41</v>
      </c>
      <c r="D73" s="40">
        <v>3296389</v>
      </c>
      <c r="E73" s="40">
        <v>703611</v>
      </c>
      <c r="F73" s="40">
        <f t="shared" si="9"/>
        <v>4000000</v>
      </c>
      <c r="G73" s="40">
        <v>3953519</v>
      </c>
      <c r="H73" s="40">
        <v>3953519</v>
      </c>
      <c r="I73" s="40">
        <f t="shared" si="7"/>
        <v>46481</v>
      </c>
    </row>
    <row r="74" spans="1:12" s="2" customFormat="1" ht="25.5" x14ac:dyDescent="0.2">
      <c r="A74" s="38"/>
      <c r="B74" s="38"/>
      <c r="C74" s="39" t="s">
        <v>42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</row>
    <row r="75" spans="1:12" s="2" customFormat="1" ht="12.75" customHeight="1" x14ac:dyDescent="0.2">
      <c r="A75" s="38"/>
      <c r="B75" s="38"/>
      <c r="C75" s="39" t="s">
        <v>43</v>
      </c>
      <c r="D75" s="40">
        <v>0</v>
      </c>
      <c r="E75" s="40">
        <v>0</v>
      </c>
      <c r="F75" s="40">
        <f t="shared" si="9"/>
        <v>0</v>
      </c>
      <c r="G75" s="40">
        <v>0</v>
      </c>
      <c r="H75" s="40">
        <v>0</v>
      </c>
      <c r="I75" s="40">
        <f t="shared" si="7"/>
        <v>0</v>
      </c>
    </row>
    <row r="76" spans="1:12" s="2" customFormat="1" ht="12.75" customHeight="1" x14ac:dyDescent="0.2">
      <c r="A76" s="38"/>
      <c r="B76" s="38"/>
      <c r="C76" s="39" t="s">
        <v>44</v>
      </c>
      <c r="D76" s="40">
        <v>0</v>
      </c>
      <c r="E76" s="40">
        <v>0</v>
      </c>
      <c r="F76" s="40">
        <f t="shared" si="9"/>
        <v>0</v>
      </c>
      <c r="G76" s="40">
        <v>0</v>
      </c>
      <c r="H76" s="40">
        <v>0</v>
      </c>
      <c r="I76" s="40">
        <f t="shared" si="7"/>
        <v>0</v>
      </c>
    </row>
    <row r="77" spans="1:12" s="2" customFormat="1" ht="12.75" customHeight="1" x14ac:dyDescent="0.2">
      <c r="A77" s="38"/>
      <c r="B77" s="38"/>
      <c r="C77" s="39" t="s">
        <v>45</v>
      </c>
      <c r="D77" s="40">
        <v>1073412537</v>
      </c>
      <c r="E77" s="40">
        <v>102781263</v>
      </c>
      <c r="F77" s="40">
        <f t="shared" si="9"/>
        <v>1176193800</v>
      </c>
      <c r="G77" s="40">
        <v>1176193800</v>
      </c>
      <c r="H77" s="40">
        <v>1176193800</v>
      </c>
      <c r="I77" s="40">
        <f t="shared" si="7"/>
        <v>0</v>
      </c>
    </row>
    <row r="78" spans="1:12" s="2" customFormat="1" ht="12.75" customHeight="1" x14ac:dyDescent="0.2">
      <c r="A78" s="38"/>
      <c r="B78" s="38"/>
      <c r="C78" s="39" t="s">
        <v>46</v>
      </c>
      <c r="D78" s="40">
        <v>0</v>
      </c>
      <c r="E78" s="40">
        <v>0</v>
      </c>
      <c r="F78" s="40">
        <f t="shared" si="9"/>
        <v>0</v>
      </c>
      <c r="G78" s="40">
        <v>0</v>
      </c>
      <c r="H78" s="40">
        <v>0</v>
      </c>
      <c r="I78" s="40">
        <f t="shared" si="7"/>
        <v>0</v>
      </c>
    </row>
    <row r="79" spans="1:12" s="29" customFormat="1" ht="13.5" customHeight="1" x14ac:dyDescent="0.2">
      <c r="A79" s="41"/>
      <c r="B79" s="41"/>
      <c r="C79" s="39" t="s">
        <v>47</v>
      </c>
      <c r="D79" s="40">
        <v>17282492839</v>
      </c>
      <c r="E79" s="40">
        <v>3035594517</v>
      </c>
      <c r="F79" s="40">
        <f t="shared" si="9"/>
        <v>20318087356</v>
      </c>
      <c r="G79" s="40">
        <v>20318087356</v>
      </c>
      <c r="H79" s="40">
        <v>20317850212</v>
      </c>
      <c r="I79" s="40">
        <f t="shared" si="7"/>
        <v>0</v>
      </c>
    </row>
    <row r="80" spans="1:12" s="2" customFormat="1" ht="12.75" customHeight="1" x14ac:dyDescent="0.2">
      <c r="A80" s="38"/>
      <c r="B80" s="38"/>
      <c r="C80" s="39" t="s">
        <v>48</v>
      </c>
      <c r="D80" s="40">
        <v>36641077</v>
      </c>
      <c r="E80" s="40">
        <v>-15593193</v>
      </c>
      <c r="F80" s="40">
        <f t="shared" si="9"/>
        <v>21047884</v>
      </c>
      <c r="G80" s="40">
        <v>0</v>
      </c>
      <c r="H80" s="40">
        <v>0</v>
      </c>
      <c r="I80" s="40">
        <f t="shared" si="7"/>
        <v>21047884</v>
      </c>
    </row>
    <row r="81" spans="1:12" ht="2.1" customHeight="1" thickBot="1" x14ac:dyDescent="0.25">
      <c r="A81" s="41"/>
      <c r="B81" s="41"/>
      <c r="C81" s="39"/>
      <c r="D81" s="40"/>
      <c r="E81" s="40"/>
      <c r="F81" s="40"/>
      <c r="G81" s="40"/>
      <c r="H81" s="40"/>
      <c r="I81" s="40"/>
    </row>
    <row r="82" spans="1:12" ht="3" customHeight="1" x14ac:dyDescent="0.2">
      <c r="A82" s="43"/>
      <c r="B82" s="43"/>
      <c r="C82" s="44"/>
      <c r="D82" s="45"/>
      <c r="E82" s="45"/>
      <c r="F82" s="45"/>
      <c r="G82" s="45"/>
      <c r="H82" s="45"/>
      <c r="I82" s="45"/>
    </row>
    <row r="83" spans="1:12" s="20" customFormat="1" ht="15.95" customHeight="1" x14ac:dyDescent="0.25">
      <c r="A83" s="46" t="s">
        <v>50</v>
      </c>
      <c r="B83" s="46"/>
      <c r="C83" s="46"/>
      <c r="D83" s="47">
        <f>D10+D46</f>
        <v>81187899202</v>
      </c>
      <c r="E83" s="47">
        <f t="shared" ref="E83:I83" si="10">E10+E46</f>
        <v>12212310961</v>
      </c>
      <c r="F83" s="47">
        <f t="shared" si="10"/>
        <v>93400210163</v>
      </c>
      <c r="G83" s="47">
        <f t="shared" si="10"/>
        <v>86052307498</v>
      </c>
      <c r="H83" s="47">
        <f t="shared" si="10"/>
        <v>84143332235</v>
      </c>
      <c r="I83" s="47">
        <f t="shared" si="10"/>
        <v>7347902665</v>
      </c>
      <c r="J83" s="18"/>
      <c r="K83" s="19"/>
    </row>
    <row r="84" spans="1:12" x14ac:dyDescent="0.2">
      <c r="A84" s="48" t="s">
        <v>51</v>
      </c>
      <c r="B84" s="48"/>
      <c r="C84" s="48"/>
    </row>
    <row r="85" spans="1:12" s="21" customFormat="1" x14ac:dyDescent="0.2">
      <c r="A85" s="49"/>
      <c r="B85" s="49"/>
      <c r="C85" s="2"/>
      <c r="F85" s="50"/>
      <c r="G85" s="50"/>
      <c r="H85" s="50"/>
      <c r="J85" s="2"/>
      <c r="K85" s="42"/>
      <c r="L85" s="42"/>
    </row>
    <row r="98" spans="1:10" s="53" customFormat="1" ht="12" x14ac:dyDescent="0.2">
      <c r="A98" s="51"/>
      <c r="B98" s="51"/>
      <c r="C98" s="23"/>
      <c r="D98" s="52"/>
      <c r="E98" s="52"/>
      <c r="F98" s="52"/>
      <c r="G98" s="52"/>
      <c r="H98" s="52"/>
      <c r="I98" s="52"/>
      <c r="J98" s="23"/>
    </row>
    <row r="99" spans="1:10" s="53" customFormat="1" ht="12" x14ac:dyDescent="0.2">
      <c r="A99" s="51"/>
      <c r="B99" s="51"/>
      <c r="C99" s="23"/>
      <c r="D99" s="52"/>
      <c r="E99" s="52"/>
      <c r="F99" s="52"/>
      <c r="G99" s="52"/>
      <c r="H99" s="52"/>
      <c r="I99" s="52"/>
      <c r="J99" s="23"/>
    </row>
    <row r="100" spans="1:10" s="58" customFormat="1" ht="12" x14ac:dyDescent="0.2">
      <c r="A100" s="54"/>
      <c r="B100" s="54"/>
      <c r="C100" s="55"/>
      <c r="D100" s="56"/>
      <c r="E100" s="56"/>
      <c r="F100" s="56"/>
      <c r="G100" s="56"/>
      <c r="H100" s="56"/>
      <c r="I100" s="56"/>
      <c r="J100" s="57"/>
    </row>
    <row r="101" spans="1:10" s="53" customFormat="1" ht="12" x14ac:dyDescent="0.2">
      <c r="A101" s="51"/>
      <c r="B101" s="51"/>
      <c r="C101" s="23"/>
      <c r="D101" s="52"/>
      <c r="E101" s="52"/>
      <c r="F101" s="52"/>
      <c r="G101" s="52"/>
      <c r="H101" s="52"/>
      <c r="I101" s="52"/>
      <c r="J101" s="23"/>
    </row>
    <row r="102" spans="1:10" s="53" customFormat="1" ht="12" x14ac:dyDescent="0.2">
      <c r="A102" s="51"/>
      <c r="B102" s="51"/>
      <c r="C102" s="23"/>
      <c r="D102" s="52"/>
      <c r="E102" s="52"/>
      <c r="F102" s="52"/>
      <c r="G102" s="52"/>
      <c r="H102" s="52"/>
      <c r="I102" s="52"/>
      <c r="J102" s="23"/>
    </row>
    <row r="103" spans="1:10" s="58" customFormat="1" ht="12" x14ac:dyDescent="0.2">
      <c r="A103" s="54"/>
      <c r="B103" s="54"/>
      <c r="C103" s="55"/>
      <c r="D103" s="56"/>
      <c r="E103" s="56"/>
      <c r="F103" s="56"/>
      <c r="G103" s="56"/>
      <c r="H103" s="56"/>
      <c r="I103" s="56"/>
      <c r="J103" s="57"/>
    </row>
    <row r="104" spans="1:10" s="53" customFormat="1" ht="12" x14ac:dyDescent="0.2">
      <c r="A104" s="51"/>
      <c r="B104" s="51"/>
      <c r="C104" s="23"/>
      <c r="D104" s="52"/>
      <c r="E104" s="52"/>
      <c r="F104" s="52"/>
      <c r="G104" s="52"/>
      <c r="H104" s="52"/>
      <c r="I104" s="52"/>
      <c r="J104" s="23"/>
    </row>
    <row r="105" spans="1:10" s="53" customFormat="1" ht="12" x14ac:dyDescent="0.2">
      <c r="A105" s="51"/>
      <c r="B105" s="51"/>
      <c r="C105" s="23"/>
      <c r="D105" s="52"/>
      <c r="E105" s="52"/>
      <c r="F105" s="52"/>
      <c r="G105" s="52"/>
      <c r="H105" s="52"/>
      <c r="I105" s="52"/>
      <c r="J105" s="23"/>
    </row>
    <row r="106" spans="1:10" s="53" customFormat="1" ht="12" x14ac:dyDescent="0.2">
      <c r="A106" s="51"/>
      <c r="B106" s="51"/>
      <c r="C106" s="23"/>
      <c r="D106" s="52"/>
      <c r="E106" s="52"/>
      <c r="F106" s="52"/>
      <c r="G106" s="52"/>
      <c r="H106" s="52"/>
      <c r="I106" s="52"/>
      <c r="J106" s="23"/>
    </row>
    <row r="107" spans="1:10" s="53" customFormat="1" ht="12" x14ac:dyDescent="0.2">
      <c r="A107" s="51"/>
      <c r="B107" s="51"/>
      <c r="C107" s="23"/>
      <c r="D107" s="52"/>
      <c r="E107" s="52"/>
      <c r="F107" s="52"/>
      <c r="G107" s="52"/>
      <c r="H107" s="52"/>
      <c r="I107" s="52"/>
      <c r="J107" s="23"/>
    </row>
    <row r="109" spans="1:10" x14ac:dyDescent="0.2">
      <c r="H109" s="59"/>
    </row>
    <row r="110" spans="1:10" x14ac:dyDescent="0.2">
      <c r="H110" s="59"/>
    </row>
    <row r="111" spans="1:10" x14ac:dyDescent="0.2">
      <c r="H111" s="60"/>
    </row>
  </sheetData>
  <mergeCells count="13">
    <mergeCell ref="A84:C84"/>
    <mergeCell ref="A7:C8"/>
    <mergeCell ref="D7:H7"/>
    <mergeCell ref="I7:I8"/>
    <mergeCell ref="A10:C10"/>
    <mergeCell ref="A46:C46"/>
    <mergeCell ref="A83:C83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2024-03-15T17:36:52Z</dcterms:created>
  <dcterms:modified xsi:type="dcterms:W3CDTF">2024-03-15T17:36:52Z</dcterms:modified>
</cp:coreProperties>
</file>