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941B8CF6-43D3-4752-B8FD-F81D242ADF57}" xr6:coauthVersionLast="40" xr6:coauthVersionMax="40" xr10:uidLastSave="{00000000-0000-0000-0000-000000000000}"/>
  <bookViews>
    <workbookView xWindow="0" yWindow="0" windowWidth="20490" windowHeight="7245" xr2:uid="{42B60E9C-79EB-4667-8CCA-6AADF5BD3863}"/>
  </bookViews>
  <sheets>
    <sheet name="27 ESF -LDF1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_xlnm.Print_Area" localSheetId="0">'27 ESF -LDF1'!$A$1:$G$105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5" i="1" l="1"/>
  <c r="F95" i="1"/>
  <c r="G83" i="1"/>
  <c r="F83" i="1"/>
  <c r="G75" i="1"/>
  <c r="F75" i="1"/>
  <c r="C71" i="1"/>
  <c r="B71" i="1"/>
  <c r="G69" i="1"/>
  <c r="F69" i="1"/>
  <c r="G44" i="1"/>
  <c r="F44" i="1"/>
  <c r="C43" i="1"/>
  <c r="B43" i="1"/>
  <c r="G40" i="1"/>
  <c r="F40" i="1"/>
  <c r="C40" i="1"/>
  <c r="B40" i="1"/>
  <c r="G33" i="1"/>
  <c r="F33" i="1"/>
  <c r="C33" i="1"/>
  <c r="B33" i="1"/>
  <c r="G29" i="1"/>
  <c r="F29" i="1"/>
  <c r="C27" i="1"/>
  <c r="B27" i="1"/>
  <c r="G25" i="1"/>
  <c r="F25" i="1"/>
  <c r="G21" i="1"/>
  <c r="F21" i="1"/>
  <c r="C19" i="1"/>
  <c r="B19" i="1"/>
  <c r="G11" i="1"/>
  <c r="F11" i="1"/>
  <c r="C11" i="1"/>
  <c r="B11" i="1"/>
  <c r="G101" i="1" l="1"/>
  <c r="B49" i="1"/>
  <c r="B104" i="1" s="1"/>
  <c r="F49" i="1"/>
  <c r="C49" i="1"/>
  <c r="C104" i="1" s="1"/>
  <c r="G49" i="1"/>
  <c r="G71" i="1" s="1"/>
  <c r="G104" i="1" s="1"/>
  <c r="F71" i="1"/>
  <c r="F101" i="1"/>
  <c r="F104" i="1" l="1"/>
</calcChain>
</file>

<file path=xl/sharedStrings.xml><?xml version="1.0" encoding="utf-8"?>
<sst xmlns="http://schemas.openxmlformats.org/spreadsheetml/2006/main" count="131" uniqueCount="128">
  <si>
    <t>GOBIERNO CONSTITUCIONAL DEL ESTADO DE CHIAPAS</t>
  </si>
  <si>
    <t>PODER EJECUTIVO</t>
  </si>
  <si>
    <t>ESTADO DE SITUACIÓN FINANCIERA DETALLADO CONSOLIDADO</t>
  </si>
  <si>
    <t>Y</t>
  </si>
  <si>
    <t>( Cifras en Pesos )</t>
  </si>
  <si>
    <t>CONCEPTO</t>
  </si>
  <si>
    <t>ACTIVO</t>
  </si>
  <si>
    <t xml:space="preserve">PASIVO   </t>
  </si>
  <si>
    <t>Activo Circulante</t>
  </si>
  <si>
    <t>Pasivo Circulante</t>
  </si>
  <si>
    <t>Efectivo y Equivalentes</t>
  </si>
  <si>
    <t>Cuentas por Pagar a Corto Plazo</t>
  </si>
  <si>
    <t xml:space="preserve">Efectivo  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</si>
  <si>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</si>
  <si>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</si>
  <si>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</si>
  <si>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</si>
  <si>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</si>
  <si>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</si>
  <si>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</si>
  <si>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</si>
  <si>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</si>
  <si>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</si>
  <si>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</si>
  <si>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</si>
  <si>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</si>
  <si>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</si>
  <si>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</si>
  <si>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</si>
  <si>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</si>
  <si>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</si>
  <si>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</si>
  <si>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</si>
  <si>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</si>
  <si>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</si>
  <si>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</si>
  <si>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</si>
  <si>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</si>
  <si>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</si>
  <si>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</si>
  <si>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</si>
  <si>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 xml:space="preserve">Porción a Corto Plazo de la Deuda Pública </t>
  </si>
  <si>
    <t>Derechos a Recibir Bienes o Servicios</t>
  </si>
  <si>
    <t>Porción a Corto Plazo de Arrendamiento Financiero</t>
  </si>
  <si>
    <t>Anticipo a Proveedores por Adquisición de Bienes y Prestación de Serv.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</si>
  <si>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</si>
  <si>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</si>
  <si>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</si>
  <si>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</si>
  <si>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</si>
  <si>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</si>
  <si>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</si>
  <si>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</si>
  <si>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</si>
  <si>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</si>
  <si>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</si>
  <si>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</si>
  <si>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</si>
  <si>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</si>
  <si>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</si>
  <si>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Mercancias en Proceso de Elaboracion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</si>
  <si>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</si>
  <si>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</si>
  <si>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</si>
  <si>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</si>
  <si>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</si>
  <si>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</si>
  <si>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</si>
  <si>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</si>
  <si>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</si>
  <si>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</si>
  <si>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</si>
  <si>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</si>
  <si>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</si>
  <si>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</si>
  <si>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</si>
  <si>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</si>
  <si>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</si>
  <si>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</si>
  <si>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</si>
  <si>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</si>
  <si>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</si>
  <si>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</si>
  <si>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</si>
  <si>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</si>
  <si>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</si>
  <si>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</si>
  <si>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</si>
  <si>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</si>
  <si>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</si>
  <si>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</si>
  <si>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</si>
  <si>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</si>
  <si>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</si>
  <si>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</si>
  <si>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</si>
  <si>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</si>
  <si>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</si>
  <si>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</si>
  <si>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</si>
  <si>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</si>
  <si>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</si>
  <si>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</si>
  <si>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</si>
  <si>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</si>
  <si>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</si>
  <si>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HACIENDA PÚBLICA/PATRIMONIO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</si>
  <si>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</si>
  <si>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</si>
  <si>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</si>
  <si>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</si>
  <si>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</si>
  <si>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</si>
  <si>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</si>
  <si>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</si>
  <si>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</si>
  <si>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</si>
  <si>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</si>
  <si>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</si>
  <si>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</si>
  <si>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</si>
  <si>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</si>
  <si>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</si>
  <si>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</si>
  <si>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>AL 31 DE DICIEMBRE DE 2022</t>
  </si>
  <si>
    <t>31 DE DICIEMBRE DE 2023</t>
  </si>
  <si>
    <t>31 DE DICIEMBRE DE 2022</t>
  </si>
  <si>
    <t>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</si>
</sst>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10"/>
      <color indexed="8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1" fillId="0" borderId="0"/>
  </cellStyleXfs>
  <cellXfs count="55">
    <xf numFmtId="0" fontId="0" fillId="0" borderId="0" xfId="0"/>
    <xf numFmtId="0" fontId="2" fillId="2" borderId="0" xfId="1" applyNumberFormat="1" applyFont="1" applyFill="1" applyBorder="1" applyAlignment="1" applyProtection="1">
      <alignment horizontal="left" vertical="center"/>
    </xf>
    <xf numFmtId="164" fontId="2" fillId="2" borderId="0" xfId="1" applyNumberFormat="1" applyFont="1" applyFill="1" applyBorder="1" applyAlignment="1" applyProtection="1">
      <alignment horizontal="left" vertical="center"/>
    </xf>
    <xf numFmtId="0" fontId="3" fillId="0" borderId="0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/>
    <xf numFmtId="0" fontId="2" fillId="2" borderId="0" xfId="1" applyNumberFormat="1" applyFont="1" applyFill="1" applyBorder="1" applyAlignment="1" applyProtection="1">
      <alignment horizontal="center" vertical="center"/>
    </xf>
    <xf numFmtId="0" fontId="2" fillId="2" borderId="0" xfId="1" applyNumberFormat="1" applyFont="1" applyFill="1" applyBorder="1" applyAlignment="1" applyProtection="1">
      <alignment vertical="center"/>
    </xf>
    <xf numFmtId="0" fontId="6" fillId="3" borderId="1" xfId="1" applyNumberFormat="1" applyFont="1" applyFill="1" applyBorder="1" applyAlignment="1" applyProtection="1">
      <alignment horizontal="center" vertical="center"/>
    </xf>
    <xf numFmtId="164" fontId="6" fillId="3" borderId="2" xfId="1" applyNumberFormat="1" applyFont="1" applyFill="1" applyBorder="1" applyAlignment="1" applyProtection="1">
      <alignment horizontal="center" vertical="center" wrapText="1"/>
    </xf>
    <xf numFmtId="0" fontId="6" fillId="3" borderId="3" xfId="1" applyNumberFormat="1" applyFont="1" applyFill="1" applyBorder="1" applyAlignment="1" applyProtection="1">
      <alignment horizontal="center" vertical="center"/>
    </xf>
    <xf numFmtId="164" fontId="6" fillId="3" borderId="3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vertical="center"/>
    </xf>
    <xf numFmtId="164" fontId="3" fillId="0" borderId="0" xfId="1" applyNumberFormat="1" applyFont="1" applyFill="1" applyBorder="1" applyAlignment="1" applyProtection="1"/>
    <xf numFmtId="0" fontId="5" fillId="4" borderId="4" xfId="1" applyFont="1" applyFill="1" applyBorder="1" applyAlignment="1">
      <alignment vertical="center" wrapText="1"/>
    </xf>
    <xf numFmtId="164" fontId="3" fillId="4" borderId="4" xfId="1" applyNumberFormat="1" applyFont="1" applyFill="1" applyBorder="1" applyAlignment="1" applyProtection="1">
      <alignment vertical="center" wrapText="1"/>
    </xf>
    <xf numFmtId="0" fontId="3" fillId="0" borderId="0" xfId="1" applyNumberFormat="1" applyFont="1" applyFill="1" applyBorder="1" applyAlignment="1" applyProtection="1">
      <alignment vertical="center" wrapText="1"/>
    </xf>
    <xf numFmtId="0" fontId="3" fillId="0" borderId="0" xfId="1" applyNumberFormat="1" applyFont="1" applyFill="1" applyBorder="1" applyAlignment="1" applyProtection="1">
      <alignment vertical="top" wrapText="1"/>
    </xf>
    <xf numFmtId="0" fontId="5" fillId="5" borderId="5" xfId="1" applyFont="1" applyFill="1" applyBorder="1" applyAlignment="1">
      <alignment vertical="top" wrapText="1"/>
    </xf>
    <xf numFmtId="164" fontId="3" fillId="5" borderId="5" xfId="1" applyNumberFormat="1" applyFont="1" applyFill="1" applyBorder="1" applyAlignment="1" applyProtection="1">
      <alignment vertical="top" wrapText="1"/>
    </xf>
    <xf numFmtId="0" fontId="5" fillId="0" borderId="0" xfId="1" applyFont="1" applyFill="1" applyAlignment="1">
      <alignment vertical="top" wrapText="1"/>
    </xf>
    <xf numFmtId="164" fontId="5" fillId="0" borderId="0" xfId="2" applyNumberFormat="1" applyFont="1" applyFill="1" applyBorder="1" applyAlignment="1">
      <alignment horizontal="right" vertical="top" wrapText="1"/>
    </xf>
    <xf numFmtId="0" fontId="5" fillId="0" borderId="0" xfId="1" applyFont="1" applyFill="1" applyBorder="1" applyAlignment="1">
      <alignment horizontal="right" vertical="top" wrapText="1"/>
    </xf>
    <xf numFmtId="0" fontId="3" fillId="0" borderId="0" xfId="1" applyFont="1" applyFill="1" applyAlignment="1">
      <alignment vertical="top" wrapText="1"/>
    </xf>
    <xf numFmtId="164" fontId="3" fillId="0" borderId="0" xfId="2" applyNumberFormat="1" applyFont="1" applyFill="1" applyBorder="1" applyAlignment="1">
      <alignment horizontal="right" vertical="top" wrapText="1"/>
    </xf>
    <xf numFmtId="0" fontId="3" fillId="0" borderId="0" xfId="1" applyFont="1" applyFill="1" applyAlignment="1">
      <alignment horizontal="right" vertical="top" wrapText="1"/>
    </xf>
    <xf numFmtId="164" fontId="3" fillId="0" borderId="0" xfId="1" applyNumberFormat="1" applyFont="1" applyFill="1" applyBorder="1" applyAlignment="1">
      <alignment horizontal="right" vertical="top" wrapText="1"/>
    </xf>
    <xf numFmtId="164" fontId="3" fillId="0" borderId="0" xfId="1" applyNumberFormat="1" applyFont="1" applyFill="1" applyBorder="1" applyAlignment="1" applyProtection="1">
      <alignment vertical="top" wrapText="1"/>
    </xf>
    <xf numFmtId="164" fontId="5" fillId="0" borderId="0" xfId="1" applyNumberFormat="1" applyFont="1" applyFill="1" applyBorder="1" applyAlignment="1">
      <alignment horizontal="right" vertical="top" wrapText="1"/>
    </xf>
    <xf numFmtId="0" fontId="3" fillId="0" borderId="5" xfId="1" applyNumberFormat="1" applyFont="1" applyFill="1" applyBorder="1" applyAlignment="1" applyProtection="1">
      <alignment vertical="top" wrapText="1"/>
    </xf>
    <xf numFmtId="0" fontId="5" fillId="0" borderId="0" xfId="1" applyNumberFormat="1" applyFont="1" applyFill="1" applyBorder="1" applyAlignment="1" applyProtection="1">
      <alignment vertical="top" wrapText="1"/>
    </xf>
    <xf numFmtId="164" fontId="5" fillId="0" borderId="0" xfId="1" applyNumberFormat="1" applyFont="1" applyFill="1" applyBorder="1" applyAlignment="1" applyProtection="1">
      <alignment vertical="top" wrapText="1"/>
    </xf>
    <xf numFmtId="0" fontId="3" fillId="0" borderId="0" xfId="1" applyFont="1" applyFill="1" applyAlignment="1">
      <alignment vertical="center" wrapText="1"/>
    </xf>
    <xf numFmtId="164" fontId="3" fillId="0" borderId="0" xfId="1" applyNumberFormat="1" applyFont="1" applyFill="1" applyBorder="1" applyAlignment="1">
      <alignment horizontal="right" vertical="center" wrapText="1"/>
    </xf>
    <xf numFmtId="0" fontId="3" fillId="0" borderId="0" xfId="1" applyFont="1" applyFill="1" applyAlignment="1">
      <alignment horizontal="right" vertical="center" wrapText="1"/>
    </xf>
    <xf numFmtId="0" fontId="5" fillId="4" borderId="0" xfId="1" applyFont="1" applyFill="1" applyAlignment="1">
      <alignment vertical="center" wrapText="1"/>
    </xf>
    <xf numFmtId="164" fontId="3" fillId="4" borderId="0" xfId="1" applyNumberFormat="1" applyFont="1" applyFill="1" applyBorder="1" applyAlignment="1">
      <alignment horizontal="right" vertical="center" wrapText="1"/>
    </xf>
    <xf numFmtId="164" fontId="3" fillId="0" borderId="0" xfId="1" applyNumberFormat="1" applyFont="1" applyFill="1" applyBorder="1" applyAlignment="1">
      <alignment vertical="top" wrapText="1"/>
    </xf>
    <xf numFmtId="0" fontId="5" fillId="5" borderId="0" xfId="1" applyFont="1" applyFill="1" applyAlignment="1">
      <alignment vertical="top" wrapText="1"/>
    </xf>
    <xf numFmtId="164" fontId="5" fillId="5" borderId="0" xfId="2" applyNumberFormat="1" applyFont="1" applyFill="1" applyBorder="1" applyAlignment="1">
      <alignment horizontal="right" vertical="top" wrapText="1"/>
    </xf>
    <xf numFmtId="0" fontId="5" fillId="5" borderId="0" xfId="1" applyNumberFormat="1" applyFont="1" applyFill="1" applyBorder="1" applyAlignment="1" applyProtection="1">
      <alignment vertical="top" wrapText="1"/>
    </xf>
    <xf numFmtId="0" fontId="3" fillId="0" borderId="6" xfId="1" applyNumberFormat="1" applyFont="1" applyFill="1" applyBorder="1" applyAlignment="1" applyProtection="1">
      <alignment vertical="top" wrapText="1"/>
    </xf>
    <xf numFmtId="164" fontId="3" fillId="0" borderId="6" xfId="1" applyNumberFormat="1" applyFont="1" applyFill="1" applyBorder="1" applyAlignment="1" applyProtection="1">
      <alignment vertical="top" wrapText="1"/>
    </xf>
    <xf numFmtId="0" fontId="5" fillId="0" borderId="6" xfId="1" applyNumberFormat="1" applyFont="1" applyFill="1" applyBorder="1" applyAlignment="1" applyProtection="1">
      <alignment vertical="top" wrapText="1"/>
    </xf>
    <xf numFmtId="164" fontId="5" fillId="0" borderId="6" xfId="1" applyNumberFormat="1" applyFont="1" applyFill="1" applyBorder="1" applyAlignment="1" applyProtection="1">
      <alignment vertical="top" wrapText="1"/>
    </xf>
    <xf numFmtId="0" fontId="5" fillId="3" borderId="7" xfId="1" applyNumberFormat="1" applyFont="1" applyFill="1" applyBorder="1" applyAlignment="1" applyProtection="1">
      <alignment vertical="top" wrapText="1"/>
    </xf>
    <xf numFmtId="164" fontId="5" fillId="3" borderId="7" xfId="2" applyNumberFormat="1" applyFont="1" applyFill="1" applyBorder="1" applyAlignment="1">
      <alignment horizontal="right" vertical="top" wrapText="1"/>
    </xf>
    <xf numFmtId="0" fontId="3" fillId="3" borderId="7" xfId="1" applyNumberFormat="1" applyFont="1" applyFill="1" applyBorder="1" applyAlignment="1" applyProtection="1">
      <alignment vertical="top" wrapText="1"/>
    </xf>
    <xf numFmtId="0" fontId="8" fillId="0" borderId="0" xfId="2" applyFont="1" applyFill="1" applyBorder="1" applyAlignment="1">
      <alignment horizontal="justify" vertical="top" wrapText="1"/>
    </xf>
    <xf numFmtId="164" fontId="9" fillId="0" borderId="0" xfId="1" applyNumberFormat="1" applyFont="1" applyFill="1" applyBorder="1" applyAlignment="1" applyProtection="1"/>
    <xf numFmtId="0" fontId="11" fillId="0" borderId="0" xfId="3" applyFill="1"/>
    <xf numFmtId="0" fontId="5" fillId="0" borderId="0" xfId="1" applyNumberFormat="1" applyFont="1" applyFill="1" applyBorder="1" applyAlignment="1" applyProtection="1">
      <alignment horizontal="center"/>
    </xf>
    <xf numFmtId="0" fontId="10" fillId="0" borderId="0" xfId="1" applyNumberFormat="1" applyFont="1" applyFill="1" applyBorder="1" applyAlignment="1" applyProtection="1">
      <alignment horizontal="center"/>
    </xf>
    <xf numFmtId="0" fontId="4" fillId="2" borderId="0" xfId="1" applyNumberFormat="1" applyFont="1" applyFill="1" applyBorder="1" applyAlignment="1" applyProtection="1">
      <alignment horizontal="center" vertical="center"/>
    </xf>
    <xf numFmtId="0" fontId="2" fillId="2" borderId="0" xfId="1" applyNumberFormat="1" applyFont="1" applyFill="1" applyBorder="1" applyAlignment="1" applyProtection="1">
      <alignment horizontal="right" vertical="center"/>
    </xf>
    <xf numFmtId="14" fontId="2" fillId="2" borderId="0" xfId="1" applyNumberFormat="1" applyFont="1" applyFill="1" applyBorder="1" applyAlignment="1" applyProtection="1">
      <alignment horizontal="center" vertical="center"/>
    </xf>
  </cellXfs>
  <cellStyles count="4">
    <cellStyle name="Normal" xfId="0" builtinId="0"/>
    <cellStyle name="Normal 16 2" xfId="1" xr:uid="{56164F3F-51FE-4B7D-AE26-4788038571BC}"/>
    <cellStyle name="Normal 17" xfId="3" xr:uid="{5EBF16E0-AC8F-4857-9463-EFF345EA6BDD}"/>
    <cellStyle name="Normal 2 2" xfId="2" xr:uid="{8C6B33C2-6564-4B5C-9C38-6E7856035F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FFBF4686-E712-40EF-9C4B-08AE9F9A89AA}"/>
            </a:ext>
          </a:extLst>
        </xdr:cNvPr>
        <xdr:cNvSpPr txBox="1"/>
      </xdr:nvSpPr>
      <xdr:spPr>
        <a:xfrm>
          <a:off x="11677650" y="571500"/>
          <a:ext cx="10763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3" name="CuadroTexto 1">
          <a:extLst>
            <a:ext uri="{FF2B5EF4-FFF2-40B4-BE49-F238E27FC236}">
              <a16:creationId xmlns:a16="http://schemas.microsoft.com/office/drawing/2014/main" id="{B3C34C60-77F0-402B-90AF-AD6F23C73A86}"/>
            </a:ext>
          </a:extLst>
        </xdr:cNvPr>
        <xdr:cNvSpPr txBox="1"/>
      </xdr:nvSpPr>
      <xdr:spPr>
        <a:xfrm>
          <a:off x="11677650" y="571500"/>
          <a:ext cx="10763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41BBD-7562-4C42-B1BF-AFF518774F00}">
  <sheetPr>
    <tabColor theme="0" tint="-0.14999847407452621"/>
    <pageSetUpPr fitToPage="1"/>
  </sheetPr>
  <dimension ref="A1:I122"/>
  <sheetViews>
    <sheetView showGridLines="0" tabSelected="1" topLeftCell="A87" zoomScale="90" zoomScaleNormal="90" workbookViewId="0">
      <selection sqref="A1:G105"/>
    </sheetView>
  </sheetViews>
  <sheetFormatPr baseColWidth="10" defaultRowHeight="15" x14ac:dyDescent="0.25"/>
  <cols>
    <col min="1" max="1" width="62.7109375" style="3" customWidth="1"/>
    <col min="2" max="2" width="16.140625" style="12" customWidth="1"/>
    <col min="3" max="3" width="15.7109375" style="12" customWidth="1"/>
    <col min="4" max="4" width="2.28515625" style="3" customWidth="1"/>
    <col min="5" max="5" width="62.7109375" style="3" customWidth="1"/>
    <col min="6" max="6" width="16.140625" style="12" customWidth="1"/>
    <col min="7" max="7" width="16.140625" style="12" bestFit="1" customWidth="1"/>
    <col min="8" max="8" width="11.42578125" style="49"/>
  </cols>
  <sheetData>
    <row r="1" spans="1:9" s="3" customFormat="1" ht="3" customHeight="1" x14ac:dyDescent="0.2">
      <c r="A1" s="1"/>
      <c r="B1" s="2"/>
      <c r="C1" s="2"/>
      <c r="D1" s="1"/>
      <c r="E1" s="1"/>
      <c r="F1" s="2"/>
      <c r="G1" s="2"/>
    </row>
    <row r="2" spans="1:9" s="3" customFormat="1" ht="12.75" x14ac:dyDescent="0.2">
      <c r="A2" s="52" t="s">
        <v>0</v>
      </c>
      <c r="B2" s="52"/>
      <c r="C2" s="52"/>
      <c r="D2" s="52"/>
      <c r="E2" s="52"/>
      <c r="F2" s="52"/>
      <c r="G2" s="52"/>
      <c r="H2" s="4"/>
      <c r="I2" s="4"/>
    </row>
    <row r="3" spans="1:9" s="3" customFormat="1" ht="12.75" x14ac:dyDescent="0.2">
      <c r="A3" s="52" t="s">
        <v>1</v>
      </c>
      <c r="B3" s="52"/>
      <c r="C3" s="52"/>
      <c r="D3" s="52"/>
      <c r="E3" s="52"/>
      <c r="F3" s="52"/>
      <c r="G3" s="52"/>
      <c r="H3" s="4"/>
      <c r="I3" s="4"/>
    </row>
    <row r="4" spans="1:9" s="3" customFormat="1" ht="12.75" x14ac:dyDescent="0.2">
      <c r="A4" s="52" t="s">
        <v>2</v>
      </c>
      <c r="B4" s="52"/>
      <c r="C4" s="52"/>
      <c r="D4" s="52"/>
      <c r="E4" s="52"/>
      <c r="F4" s="52"/>
      <c r="G4" s="52"/>
      <c r="H4" s="4"/>
      <c r="I4" s="4"/>
    </row>
    <row r="5" spans="1:9" s="3" customFormat="1" ht="12.75" x14ac:dyDescent="0.2">
      <c r="A5" s="53" t="s">
        <v>124</v>
      </c>
      <c r="B5" s="53"/>
      <c r="C5" s="53"/>
      <c r="D5" s="5" t="s">
        <v>3</v>
      </c>
      <c r="E5" s="1" t="s">
        <v>127</v>
      </c>
      <c r="F5" s="6"/>
      <c r="G5" s="6"/>
      <c r="H5" s="4"/>
      <c r="I5" s="4"/>
    </row>
    <row r="6" spans="1:9" s="3" customFormat="1" ht="15.75" customHeight="1" x14ac:dyDescent="0.2">
      <c r="A6" s="54" t="s">
        <v>4</v>
      </c>
      <c r="B6" s="54"/>
      <c r="C6" s="54"/>
      <c r="D6" s="54"/>
      <c r="E6" s="54"/>
      <c r="F6" s="54"/>
      <c r="G6" s="54"/>
      <c r="H6" s="4"/>
      <c r="I6" s="4"/>
    </row>
    <row r="7" spans="1:9" s="11" customFormat="1" ht="24" customHeight="1" x14ac:dyDescent="0.25">
      <c r="A7" s="7" t="s">
        <v>5</v>
      </c>
      <c r="B7" s="8" t="s">
        <v>125</v>
      </c>
      <c r="C7" s="8" t="s">
        <v>126</v>
      </c>
      <c r="D7" s="9"/>
      <c r="E7" s="7" t="s">
        <v>5</v>
      </c>
      <c r="F7" s="8" t="s">
        <v>125</v>
      </c>
      <c r="G7" s="10" t="s">
        <v>126</v>
      </c>
    </row>
    <row r="8" spans="1:9" s="3" customFormat="1" ht="5.25" customHeight="1" x14ac:dyDescent="0.2">
      <c r="A8" s="4"/>
      <c r="B8" s="12"/>
      <c r="C8" s="12"/>
      <c r="F8" s="12"/>
      <c r="G8" s="12"/>
    </row>
    <row r="9" spans="1:9" s="16" customFormat="1" ht="13.5" thickBot="1" x14ac:dyDescent="0.3">
      <c r="A9" s="13" t="s">
        <v>6</v>
      </c>
      <c r="B9" s="14"/>
      <c r="C9" s="14"/>
      <c r="D9" s="15"/>
      <c r="E9" s="13" t="s">
        <v>7</v>
      </c>
      <c r="F9" s="14"/>
      <c r="G9" s="14"/>
    </row>
    <row r="10" spans="1:9" s="16" customFormat="1" ht="13.5" thickTop="1" x14ac:dyDescent="0.25">
      <c r="A10" s="17" t="s">
        <v>8</v>
      </c>
      <c r="B10" s="18"/>
      <c r="C10" s="18"/>
      <c r="E10" s="17" t="s">
        <v>9</v>
      </c>
      <c r="F10" s="18"/>
      <c r="G10" s="18"/>
    </row>
    <row r="11" spans="1:9" s="16" customFormat="1" ht="12.75" x14ac:dyDescent="0.25">
      <c r="A11" s="19" t="s">
        <v>10</v>
      </c>
      <c r="B11" s="20">
        <f>SUM(B12:B18)</f>
        <v>13554890755</v>
      </c>
      <c r="C11" s="20">
        <f>SUM(C12:C18)</f>
        <v>11276108287</v>
      </c>
      <c r="D11" s="21"/>
      <c r="E11" s="19" t="s">
        <v>11</v>
      </c>
      <c r="F11" s="20">
        <f>SUM(F12:F20)</f>
        <v>2279780851</v>
      </c>
      <c r="G11" s="20">
        <f>SUM(G12:G20)</f>
        <v>1172827835</v>
      </c>
    </row>
    <row r="12" spans="1:9" s="16" customFormat="1" ht="12.75" x14ac:dyDescent="0.25">
      <c r="A12" s="22" t="s">
        <v>12</v>
      </c>
      <c r="B12" s="23">
        <v>3734882</v>
      </c>
      <c r="C12" s="23">
        <v>2812482</v>
      </c>
      <c r="D12" s="24"/>
      <c r="E12" s="22" t="s">
        <v>13</v>
      </c>
      <c r="F12" s="23">
        <v>336261765</v>
      </c>
      <c r="G12" s="23">
        <v>238990913</v>
      </c>
    </row>
    <row r="13" spans="1:9" s="16" customFormat="1" ht="12.75" x14ac:dyDescent="0.25">
      <c r="A13" s="22" t="s">
        <v>14</v>
      </c>
      <c r="B13" s="23">
        <v>5019505901</v>
      </c>
      <c r="C13" s="23">
        <v>1624025695</v>
      </c>
      <c r="D13" s="24"/>
      <c r="E13" s="22" t="s">
        <v>15</v>
      </c>
      <c r="F13" s="23">
        <v>204930738</v>
      </c>
      <c r="G13" s="23">
        <v>240390763</v>
      </c>
    </row>
    <row r="14" spans="1:9" s="16" customFormat="1" ht="12.75" x14ac:dyDescent="0.25">
      <c r="A14" s="22" t="s">
        <v>16</v>
      </c>
      <c r="B14" s="23">
        <v>1704391120</v>
      </c>
      <c r="C14" s="23">
        <v>2096099878</v>
      </c>
      <c r="D14" s="24"/>
      <c r="E14" s="22" t="s">
        <v>17</v>
      </c>
      <c r="F14" s="23">
        <v>1159956180</v>
      </c>
      <c r="G14" s="23">
        <v>363672265</v>
      </c>
    </row>
    <row r="15" spans="1:9" s="16" customFormat="1" ht="12.75" x14ac:dyDescent="0.25">
      <c r="A15" s="22" t="s">
        <v>18</v>
      </c>
      <c r="B15" s="23">
        <v>6821132653</v>
      </c>
      <c r="C15" s="23">
        <v>7548901321</v>
      </c>
      <c r="D15" s="24"/>
      <c r="E15" s="22" t="s">
        <v>19</v>
      </c>
      <c r="F15" s="23">
        <v>1407872</v>
      </c>
      <c r="G15" s="23">
        <v>1403459</v>
      </c>
    </row>
    <row r="16" spans="1:9" s="16" customFormat="1" ht="12.75" x14ac:dyDescent="0.25">
      <c r="A16" s="22" t="s">
        <v>20</v>
      </c>
      <c r="B16" s="23">
        <v>0</v>
      </c>
      <c r="C16" s="23">
        <v>0</v>
      </c>
      <c r="D16" s="24"/>
      <c r="E16" s="22" t="s">
        <v>21</v>
      </c>
      <c r="F16" s="23">
        <v>172954602</v>
      </c>
      <c r="G16" s="23">
        <v>73697128</v>
      </c>
    </row>
    <row r="17" spans="1:7" s="16" customFormat="1" ht="25.5" x14ac:dyDescent="0.25">
      <c r="A17" s="22" t="s">
        <v>22</v>
      </c>
      <c r="B17" s="23">
        <v>2910688</v>
      </c>
      <c r="C17" s="23">
        <v>2910688</v>
      </c>
      <c r="D17" s="24"/>
      <c r="E17" s="16" t="s">
        <v>23</v>
      </c>
      <c r="F17" s="23">
        <v>0</v>
      </c>
      <c r="G17" s="23">
        <v>0</v>
      </c>
    </row>
    <row r="18" spans="1:7" s="16" customFormat="1" ht="12.75" x14ac:dyDescent="0.25">
      <c r="A18" s="22" t="s">
        <v>24</v>
      </c>
      <c r="B18" s="23">
        <v>3215511</v>
      </c>
      <c r="C18" s="23">
        <v>1358223</v>
      </c>
      <c r="D18" s="24"/>
      <c r="E18" s="22" t="s">
        <v>25</v>
      </c>
      <c r="F18" s="23">
        <v>241063408</v>
      </c>
      <c r="G18" s="23">
        <v>169134950</v>
      </c>
    </row>
    <row r="19" spans="1:7" s="16" customFormat="1" ht="12.75" x14ac:dyDescent="0.25">
      <c r="A19" s="19" t="s">
        <v>26</v>
      </c>
      <c r="B19" s="20">
        <f>SUM(B20:B26)</f>
        <v>46881068</v>
      </c>
      <c r="C19" s="20">
        <f>SUM(C20:C26)</f>
        <v>35418510</v>
      </c>
      <c r="D19" s="21"/>
      <c r="E19" s="16" t="s">
        <v>27</v>
      </c>
      <c r="F19" s="23">
        <v>0</v>
      </c>
      <c r="G19" s="23">
        <v>0</v>
      </c>
    </row>
    <row r="20" spans="1:7" s="16" customFormat="1" ht="12.75" x14ac:dyDescent="0.25">
      <c r="A20" s="22" t="s">
        <v>28</v>
      </c>
      <c r="B20" s="23">
        <v>0</v>
      </c>
      <c r="C20" s="23">
        <v>0</v>
      </c>
      <c r="D20" s="24"/>
      <c r="E20" s="22" t="s">
        <v>29</v>
      </c>
      <c r="F20" s="23">
        <v>163206286</v>
      </c>
      <c r="G20" s="23">
        <v>85538357</v>
      </c>
    </row>
    <row r="21" spans="1:7" s="16" customFormat="1" ht="12.75" x14ac:dyDescent="0.25">
      <c r="A21" s="22" t="s">
        <v>30</v>
      </c>
      <c r="B21" s="23">
        <v>15656577</v>
      </c>
      <c r="C21" s="23">
        <v>7073627</v>
      </c>
      <c r="D21" s="24"/>
      <c r="E21" s="19" t="s">
        <v>31</v>
      </c>
      <c r="F21" s="20">
        <f>SUM(F22:F24)</f>
        <v>0</v>
      </c>
      <c r="G21" s="20">
        <f>SUM(G22:G24)</f>
        <v>0</v>
      </c>
    </row>
    <row r="22" spans="1:7" s="16" customFormat="1" ht="12.75" x14ac:dyDescent="0.25">
      <c r="A22" s="22" t="s">
        <v>32</v>
      </c>
      <c r="B22" s="23">
        <v>31106510</v>
      </c>
      <c r="C22" s="23">
        <v>28344883</v>
      </c>
      <c r="D22" s="24"/>
      <c r="E22" s="16" t="s">
        <v>33</v>
      </c>
      <c r="F22" s="23">
        <v>0</v>
      </c>
      <c r="G22" s="23">
        <v>0</v>
      </c>
    </row>
    <row r="23" spans="1:7" s="16" customFormat="1" ht="12.75" customHeight="1" x14ac:dyDescent="0.25">
      <c r="A23" s="22" t="s">
        <v>34</v>
      </c>
      <c r="B23" s="23">
        <v>117981</v>
      </c>
      <c r="C23" s="23">
        <v>0</v>
      </c>
      <c r="D23" s="24"/>
      <c r="E23" s="16" t="s">
        <v>35</v>
      </c>
      <c r="F23" s="23">
        <v>0</v>
      </c>
      <c r="G23" s="23">
        <v>0</v>
      </c>
    </row>
    <row r="24" spans="1:7" s="16" customFormat="1" ht="12.75" x14ac:dyDescent="0.25">
      <c r="A24" s="22" t="s">
        <v>36</v>
      </c>
      <c r="B24" s="23">
        <v>0</v>
      </c>
      <c r="C24" s="23">
        <v>0</v>
      </c>
      <c r="D24" s="24"/>
      <c r="E24" s="22" t="s">
        <v>37</v>
      </c>
      <c r="F24" s="23">
        <v>0</v>
      </c>
      <c r="G24" s="23">
        <v>0</v>
      </c>
    </row>
    <row r="25" spans="1:7" s="16" customFormat="1" ht="12.75" x14ac:dyDescent="0.25">
      <c r="A25" s="22" t="s">
        <v>38</v>
      </c>
      <c r="B25" s="23">
        <v>0</v>
      </c>
      <c r="C25" s="23">
        <v>0</v>
      </c>
      <c r="D25" s="24"/>
      <c r="E25" s="19" t="s">
        <v>39</v>
      </c>
      <c r="F25" s="20">
        <f>SUM(F26:F27)</f>
        <v>0</v>
      </c>
      <c r="G25" s="20">
        <f>SUM(G26:G27)</f>
        <v>0</v>
      </c>
    </row>
    <row r="26" spans="1:7" s="16" customFormat="1" ht="12.75" x14ac:dyDescent="0.25">
      <c r="A26" s="22" t="s">
        <v>40</v>
      </c>
      <c r="B26" s="23">
        <v>0</v>
      </c>
      <c r="C26" s="23">
        <v>0</v>
      </c>
      <c r="D26" s="24"/>
      <c r="E26" s="22" t="s">
        <v>41</v>
      </c>
      <c r="F26" s="23">
        <v>0</v>
      </c>
      <c r="G26" s="23">
        <v>0</v>
      </c>
    </row>
    <row r="27" spans="1:7" s="16" customFormat="1" ht="12.75" x14ac:dyDescent="0.25">
      <c r="A27" s="19" t="s">
        <v>42</v>
      </c>
      <c r="B27" s="20">
        <f>SUM(B28:B32)</f>
        <v>5417739</v>
      </c>
      <c r="C27" s="20">
        <f>SUM(C28:C32)</f>
        <v>40122409</v>
      </c>
      <c r="D27" s="21"/>
      <c r="E27" s="22" t="s">
        <v>43</v>
      </c>
      <c r="F27" s="23">
        <v>0</v>
      </c>
      <c r="G27" s="23">
        <v>0</v>
      </c>
    </row>
    <row r="28" spans="1:7" s="16" customFormat="1" ht="25.5" x14ac:dyDescent="0.25">
      <c r="A28" s="22" t="s">
        <v>44</v>
      </c>
      <c r="B28" s="23">
        <v>0</v>
      </c>
      <c r="C28" s="23">
        <v>0</v>
      </c>
      <c r="D28" s="24"/>
      <c r="E28" s="19" t="s">
        <v>45</v>
      </c>
      <c r="F28" s="20">
        <v>0</v>
      </c>
      <c r="G28" s="20">
        <v>0</v>
      </c>
    </row>
    <row r="29" spans="1:7" s="16" customFormat="1" ht="25.5" x14ac:dyDescent="0.25">
      <c r="A29" s="22" t="s">
        <v>46</v>
      </c>
      <c r="B29" s="23">
        <v>0</v>
      </c>
      <c r="C29" s="23">
        <v>0</v>
      </c>
      <c r="D29" s="24"/>
      <c r="E29" s="19" t="s">
        <v>47</v>
      </c>
      <c r="F29" s="20">
        <f>SUM(F30:F32)</f>
        <v>0</v>
      </c>
      <c r="G29" s="20">
        <f>SUM(G30:G32)</f>
        <v>0</v>
      </c>
    </row>
    <row r="30" spans="1:7" s="16" customFormat="1" ht="25.5" x14ac:dyDescent="0.25">
      <c r="A30" s="22" t="s">
        <v>48</v>
      </c>
      <c r="B30" s="23">
        <v>0</v>
      </c>
      <c r="C30" s="23">
        <v>0</v>
      </c>
      <c r="D30" s="24"/>
      <c r="E30" s="16" t="s">
        <v>49</v>
      </c>
      <c r="F30" s="23">
        <v>0</v>
      </c>
      <c r="G30" s="23">
        <v>0</v>
      </c>
    </row>
    <row r="31" spans="1:7" s="16" customFormat="1" ht="12.75" x14ac:dyDescent="0.25">
      <c r="A31" s="22" t="s">
        <v>50</v>
      </c>
      <c r="B31" s="23">
        <v>5417739</v>
      </c>
      <c r="C31" s="23">
        <v>40122409</v>
      </c>
      <c r="D31" s="21"/>
      <c r="E31" s="16" t="s">
        <v>51</v>
      </c>
      <c r="F31" s="23">
        <v>0</v>
      </c>
      <c r="G31" s="23">
        <v>0</v>
      </c>
    </row>
    <row r="32" spans="1:7" s="16" customFormat="1" ht="12.75" x14ac:dyDescent="0.25">
      <c r="A32" s="22" t="s">
        <v>52</v>
      </c>
      <c r="B32" s="23">
        <v>0</v>
      </c>
      <c r="C32" s="23">
        <v>0</v>
      </c>
      <c r="D32" s="24"/>
      <c r="E32" s="16" t="s">
        <v>53</v>
      </c>
      <c r="F32" s="23">
        <v>0</v>
      </c>
      <c r="G32" s="23">
        <v>0</v>
      </c>
    </row>
    <row r="33" spans="1:7" s="16" customFormat="1" ht="25.5" x14ac:dyDescent="0.25">
      <c r="A33" s="19" t="s">
        <v>54</v>
      </c>
      <c r="B33" s="20">
        <f>SUM(B34:B38)</f>
        <v>0</v>
      </c>
      <c r="C33" s="20">
        <f>SUM(C34:C38)</f>
        <v>0</v>
      </c>
      <c r="D33" s="24"/>
      <c r="E33" s="19" t="s">
        <v>55</v>
      </c>
      <c r="F33" s="20">
        <f>SUM(F34:F39)</f>
        <v>8836891</v>
      </c>
      <c r="G33" s="20">
        <f>SUM(G34:G39)</f>
        <v>12103117</v>
      </c>
    </row>
    <row r="34" spans="1:7" s="16" customFormat="1" ht="12.75" x14ac:dyDescent="0.25">
      <c r="A34" s="22" t="s">
        <v>56</v>
      </c>
      <c r="B34" s="23">
        <v>0</v>
      </c>
      <c r="C34" s="23">
        <v>0</v>
      </c>
      <c r="D34" s="24"/>
      <c r="E34" s="22" t="s">
        <v>57</v>
      </c>
      <c r="F34" s="23">
        <v>0</v>
      </c>
      <c r="G34" s="23">
        <v>0</v>
      </c>
    </row>
    <row r="35" spans="1:7" s="16" customFormat="1" ht="12.75" x14ac:dyDescent="0.25">
      <c r="A35" s="22" t="s">
        <v>58</v>
      </c>
      <c r="B35" s="23">
        <v>0</v>
      </c>
      <c r="C35" s="23">
        <v>0</v>
      </c>
      <c r="D35" s="24"/>
      <c r="E35" s="22" t="s">
        <v>59</v>
      </c>
      <c r="F35" s="23">
        <v>8401652</v>
      </c>
      <c r="G35" s="23">
        <v>3609304</v>
      </c>
    </row>
    <row r="36" spans="1:7" s="16" customFormat="1" ht="12.75" x14ac:dyDescent="0.25">
      <c r="A36" s="22" t="s">
        <v>60</v>
      </c>
      <c r="B36" s="23">
        <v>0</v>
      </c>
      <c r="C36" s="23">
        <v>0</v>
      </c>
      <c r="D36" s="21"/>
      <c r="E36" s="22" t="s">
        <v>61</v>
      </c>
      <c r="F36" s="23">
        <v>135910</v>
      </c>
      <c r="G36" s="23">
        <v>0</v>
      </c>
    </row>
    <row r="37" spans="1:7" s="16" customFormat="1" ht="12.75" customHeight="1" x14ac:dyDescent="0.25">
      <c r="A37" s="22" t="s">
        <v>62</v>
      </c>
      <c r="B37" s="23">
        <v>0</v>
      </c>
      <c r="C37" s="23">
        <v>0</v>
      </c>
      <c r="D37" s="21"/>
      <c r="E37" s="22" t="s">
        <v>63</v>
      </c>
      <c r="F37" s="23">
        <v>0</v>
      </c>
      <c r="G37" s="23">
        <v>0</v>
      </c>
    </row>
    <row r="38" spans="1:7" s="16" customFormat="1" ht="12.75" customHeight="1" x14ac:dyDescent="0.25">
      <c r="A38" s="22" t="s">
        <v>64</v>
      </c>
      <c r="B38" s="23">
        <v>0</v>
      </c>
      <c r="C38" s="23">
        <v>0</v>
      </c>
      <c r="D38" s="24"/>
      <c r="E38" s="22" t="s">
        <v>65</v>
      </c>
      <c r="F38" s="23">
        <v>299329</v>
      </c>
      <c r="G38" s="23">
        <v>8493813</v>
      </c>
    </row>
    <row r="39" spans="1:7" s="16" customFormat="1" ht="12.75" x14ac:dyDescent="0.25">
      <c r="A39" s="19" t="s">
        <v>66</v>
      </c>
      <c r="B39" s="20">
        <v>109016417</v>
      </c>
      <c r="C39" s="20">
        <v>83467899</v>
      </c>
      <c r="D39" s="21"/>
      <c r="E39" s="22" t="s">
        <v>67</v>
      </c>
      <c r="F39" s="23">
        <v>0</v>
      </c>
      <c r="G39" s="23">
        <v>0</v>
      </c>
    </row>
    <row r="40" spans="1:7" s="16" customFormat="1" ht="12.75" x14ac:dyDescent="0.25">
      <c r="A40" s="19" t="s">
        <v>68</v>
      </c>
      <c r="B40" s="20">
        <f>SUM(B41:B42)</f>
        <v>0</v>
      </c>
      <c r="C40" s="20">
        <f>SUM(C41:C42)</f>
        <v>0</v>
      </c>
      <c r="D40" s="24"/>
      <c r="E40" s="19" t="s">
        <v>69</v>
      </c>
      <c r="F40" s="20">
        <f>SUM(F41:F43)</f>
        <v>2711807</v>
      </c>
      <c r="G40" s="20">
        <f>SUM(G41:G43)</f>
        <v>42791630</v>
      </c>
    </row>
    <row r="41" spans="1:7" s="16" customFormat="1" ht="25.5" x14ac:dyDescent="0.25">
      <c r="A41" s="22" t="s">
        <v>70</v>
      </c>
      <c r="B41" s="23">
        <v>0</v>
      </c>
      <c r="C41" s="23">
        <v>0</v>
      </c>
      <c r="D41" s="21"/>
      <c r="E41" s="22" t="s">
        <v>71</v>
      </c>
      <c r="F41" s="23">
        <v>2711807</v>
      </c>
      <c r="G41" s="23">
        <v>42791630</v>
      </c>
    </row>
    <row r="42" spans="1:7" s="16" customFormat="1" ht="12.75" x14ac:dyDescent="0.25">
      <c r="A42" s="16" t="s">
        <v>72</v>
      </c>
      <c r="B42" s="23">
        <v>0</v>
      </c>
      <c r="C42" s="23">
        <v>0</v>
      </c>
      <c r="D42" s="24"/>
      <c r="E42" s="22" t="s">
        <v>73</v>
      </c>
      <c r="F42" s="23">
        <v>0</v>
      </c>
      <c r="G42" s="23">
        <v>0</v>
      </c>
    </row>
    <row r="43" spans="1:7" s="16" customFormat="1" ht="12.75" x14ac:dyDescent="0.25">
      <c r="A43" s="19" t="s">
        <v>74</v>
      </c>
      <c r="B43" s="20">
        <f>SUM(B44:B47)</f>
        <v>0</v>
      </c>
      <c r="C43" s="20">
        <f>SUM(C44:C47)</f>
        <v>0</v>
      </c>
      <c r="D43" s="21"/>
      <c r="E43" s="16" t="s">
        <v>75</v>
      </c>
      <c r="F43" s="23">
        <v>0</v>
      </c>
      <c r="G43" s="23">
        <v>0</v>
      </c>
    </row>
    <row r="44" spans="1:7" s="16" customFormat="1" ht="12.75" x14ac:dyDescent="0.25">
      <c r="A44" s="22" t="s">
        <v>76</v>
      </c>
      <c r="B44" s="23">
        <v>0</v>
      </c>
      <c r="C44" s="23">
        <v>0</v>
      </c>
      <c r="D44" s="22"/>
      <c r="E44" s="19" t="s">
        <v>77</v>
      </c>
      <c r="F44" s="20">
        <f>SUM(F45:F47)</f>
        <v>11426250</v>
      </c>
      <c r="G44" s="20">
        <f>SUM(G45:G47)</f>
        <v>7854454</v>
      </c>
    </row>
    <row r="45" spans="1:7" s="16" customFormat="1" ht="12.75" x14ac:dyDescent="0.25">
      <c r="A45" s="22" t="s">
        <v>78</v>
      </c>
      <c r="B45" s="23">
        <v>0</v>
      </c>
      <c r="C45" s="23">
        <v>0</v>
      </c>
      <c r="D45" s="21"/>
      <c r="E45" s="22" t="s">
        <v>79</v>
      </c>
      <c r="F45" s="23">
        <v>7396667</v>
      </c>
      <c r="G45" s="23">
        <v>5359292</v>
      </c>
    </row>
    <row r="46" spans="1:7" s="16" customFormat="1" ht="25.5" x14ac:dyDescent="0.25">
      <c r="A46" s="22" t="s">
        <v>80</v>
      </c>
      <c r="B46" s="23">
        <v>0</v>
      </c>
      <c r="C46" s="23">
        <v>0</v>
      </c>
      <c r="D46" s="21"/>
      <c r="E46" s="22" t="s">
        <v>81</v>
      </c>
      <c r="F46" s="23">
        <v>0</v>
      </c>
      <c r="G46" s="23">
        <v>0</v>
      </c>
    </row>
    <row r="47" spans="1:7" s="16" customFormat="1" ht="12.75" x14ac:dyDescent="0.25">
      <c r="A47" s="22" t="s">
        <v>82</v>
      </c>
      <c r="B47" s="23">
        <v>0</v>
      </c>
      <c r="C47" s="23">
        <v>0</v>
      </c>
      <c r="D47" s="21"/>
      <c r="E47" s="22" t="s">
        <v>83</v>
      </c>
      <c r="F47" s="23">
        <v>4029583</v>
      </c>
      <c r="G47" s="23">
        <v>2495162</v>
      </c>
    </row>
    <row r="48" spans="1:7" s="16" customFormat="1" ht="12.75" x14ac:dyDescent="0.25">
      <c r="A48" s="19"/>
      <c r="B48" s="25"/>
      <c r="C48" s="25"/>
      <c r="D48" s="21"/>
      <c r="F48" s="26"/>
      <c r="G48" s="26"/>
    </row>
    <row r="49" spans="1:7" s="16" customFormat="1" ht="12.75" x14ac:dyDescent="0.25">
      <c r="A49" s="19" t="s">
        <v>84</v>
      </c>
      <c r="B49" s="20">
        <f>SUM(B11+B19+B27+B33+B39+B40+B43)</f>
        <v>13716205979</v>
      </c>
      <c r="C49" s="20">
        <f>SUM(C11+C19+C27+C33+C39+C40+C43)</f>
        <v>11435117105</v>
      </c>
      <c r="D49" s="24"/>
      <c r="E49" s="19" t="s">
        <v>85</v>
      </c>
      <c r="F49" s="20">
        <f>SUM(F44+F40+F33+F29+F28+F25+F21+F11)</f>
        <v>2302755799</v>
      </c>
      <c r="G49" s="20">
        <f>SUM(G44+G40+G33+G29+G28+G25+G21+G11)</f>
        <v>1235577036</v>
      </c>
    </row>
    <row r="50" spans="1:7" s="16" customFormat="1" ht="13.5" thickBot="1" x14ac:dyDescent="0.3">
      <c r="A50" s="19"/>
      <c r="B50" s="27"/>
      <c r="C50" s="27"/>
      <c r="D50" s="24"/>
      <c r="E50" s="19"/>
      <c r="F50" s="27"/>
      <c r="G50" s="27"/>
    </row>
    <row r="51" spans="1:7" s="16" customFormat="1" ht="13.5" thickTop="1" x14ac:dyDescent="0.25">
      <c r="A51" s="17" t="s">
        <v>86</v>
      </c>
      <c r="B51" s="18"/>
      <c r="C51" s="18"/>
      <c r="D51" s="28"/>
      <c r="E51" s="17" t="s">
        <v>87</v>
      </c>
      <c r="F51" s="18"/>
      <c r="G51" s="18"/>
    </row>
    <row r="52" spans="1:7" s="16" customFormat="1" ht="5.0999999999999996" customHeight="1" x14ac:dyDescent="0.25">
      <c r="B52" s="25"/>
      <c r="C52" s="25"/>
      <c r="D52" s="24"/>
      <c r="E52" s="22"/>
      <c r="F52" s="25"/>
      <c r="G52" s="25"/>
    </row>
    <row r="53" spans="1:7" s="16" customFormat="1" ht="12.75" x14ac:dyDescent="0.25">
      <c r="A53" s="19" t="s">
        <v>88</v>
      </c>
      <c r="B53" s="20">
        <v>983027214</v>
      </c>
      <c r="C53" s="20">
        <v>1024444228</v>
      </c>
      <c r="D53" s="24"/>
      <c r="E53" s="19" t="s">
        <v>89</v>
      </c>
      <c r="F53" s="20">
        <v>2008275701</v>
      </c>
      <c r="G53" s="20">
        <v>2035115222</v>
      </c>
    </row>
    <row r="54" spans="1:7" s="16" customFormat="1" ht="5.0999999999999996" customHeight="1" x14ac:dyDescent="0.25">
      <c r="A54" s="19"/>
      <c r="B54" s="20"/>
      <c r="C54" s="20"/>
      <c r="D54" s="24"/>
      <c r="E54" s="19"/>
      <c r="F54" s="20"/>
      <c r="G54" s="20"/>
    </row>
    <row r="55" spans="1:7" s="16" customFormat="1" ht="12.75" x14ac:dyDescent="0.25">
      <c r="A55" s="19" t="s">
        <v>90</v>
      </c>
      <c r="B55" s="20">
        <v>4439667758</v>
      </c>
      <c r="C55" s="20">
        <v>5526465945</v>
      </c>
      <c r="D55" s="24"/>
      <c r="E55" s="19" t="s">
        <v>91</v>
      </c>
      <c r="F55" s="20">
        <v>124011</v>
      </c>
      <c r="G55" s="20">
        <v>124011</v>
      </c>
    </row>
    <row r="56" spans="1:7" s="16" customFormat="1" ht="5.0999999999999996" customHeight="1" x14ac:dyDescent="0.25">
      <c r="A56" s="19"/>
      <c r="B56" s="20"/>
      <c r="C56" s="20"/>
      <c r="D56" s="21"/>
      <c r="E56" s="29"/>
      <c r="F56" s="20"/>
      <c r="G56" s="20"/>
    </row>
    <row r="57" spans="1:7" s="16" customFormat="1" ht="12.75" x14ac:dyDescent="0.25">
      <c r="A57" s="19" t="s">
        <v>92</v>
      </c>
      <c r="B57" s="20">
        <v>45220899694</v>
      </c>
      <c r="C57" s="20">
        <v>41364354000</v>
      </c>
      <c r="D57" s="24"/>
      <c r="E57" s="19" t="s">
        <v>93</v>
      </c>
      <c r="F57" s="20">
        <v>12688649408</v>
      </c>
      <c r="G57" s="20">
        <v>13022620822</v>
      </c>
    </row>
    <row r="58" spans="1:7" s="16" customFormat="1" ht="5.0999999999999996" customHeight="1" x14ac:dyDescent="0.25">
      <c r="A58" s="19"/>
      <c r="B58" s="20"/>
      <c r="C58" s="20"/>
      <c r="D58" s="24"/>
      <c r="E58" s="19"/>
      <c r="F58" s="20"/>
      <c r="G58" s="20"/>
    </row>
    <row r="59" spans="1:7" s="16" customFormat="1" ht="12.75" x14ac:dyDescent="0.25">
      <c r="A59" s="19" t="s">
        <v>94</v>
      </c>
      <c r="B59" s="20">
        <v>3175812081</v>
      </c>
      <c r="C59" s="20">
        <v>2865007291</v>
      </c>
      <c r="D59" s="24"/>
      <c r="E59" s="19" t="s">
        <v>95</v>
      </c>
      <c r="F59" s="20">
        <v>1499883536</v>
      </c>
      <c r="G59" s="20">
        <v>1521531054</v>
      </c>
    </row>
    <row r="60" spans="1:7" s="16" customFormat="1" ht="5.0999999999999996" customHeight="1" x14ac:dyDescent="0.25">
      <c r="A60" s="19"/>
      <c r="B60" s="20"/>
      <c r="C60" s="20"/>
      <c r="D60" s="24"/>
      <c r="E60" s="19"/>
      <c r="F60" s="20"/>
      <c r="G60" s="20"/>
    </row>
    <row r="61" spans="1:7" s="16" customFormat="1" ht="25.5" x14ac:dyDescent="0.25">
      <c r="A61" s="19" t="s">
        <v>96</v>
      </c>
      <c r="B61" s="20">
        <v>313656777</v>
      </c>
      <c r="C61" s="20">
        <v>94853516</v>
      </c>
      <c r="D61" s="24"/>
      <c r="E61" s="19" t="s">
        <v>97</v>
      </c>
      <c r="F61" s="20">
        <v>933269687</v>
      </c>
      <c r="G61" s="20">
        <v>922160868</v>
      </c>
    </row>
    <row r="62" spans="1:7" s="16" customFormat="1" ht="5.0999999999999996" customHeight="1" x14ac:dyDescent="0.25">
      <c r="A62" s="29"/>
      <c r="B62" s="20"/>
      <c r="C62" s="20"/>
      <c r="D62" s="24"/>
      <c r="E62" s="19"/>
      <c r="F62" s="20"/>
      <c r="G62" s="20"/>
    </row>
    <row r="63" spans="1:7" s="16" customFormat="1" ht="12.75" x14ac:dyDescent="0.25">
      <c r="A63" s="19" t="s">
        <v>98</v>
      </c>
      <c r="B63" s="20">
        <v>-38515113</v>
      </c>
      <c r="C63" s="20">
        <v>-39287045</v>
      </c>
      <c r="D63" s="21"/>
      <c r="E63" s="19" t="s">
        <v>99</v>
      </c>
      <c r="F63" s="20">
        <v>28572791</v>
      </c>
      <c r="G63" s="20">
        <v>30024464</v>
      </c>
    </row>
    <row r="64" spans="1:7" s="16" customFormat="1" ht="5.0999999999999996" customHeight="1" x14ac:dyDescent="0.25">
      <c r="A64" s="19"/>
      <c r="B64" s="20"/>
      <c r="C64" s="20"/>
      <c r="D64" s="24"/>
      <c r="E64" s="22"/>
      <c r="F64" s="26"/>
      <c r="G64" s="26"/>
    </row>
    <row r="65" spans="1:9" s="16" customFormat="1" ht="12.75" x14ac:dyDescent="0.25">
      <c r="A65" s="19" t="s">
        <v>100</v>
      </c>
      <c r="B65" s="20">
        <v>3864961623</v>
      </c>
      <c r="C65" s="20">
        <v>4229102673</v>
      </c>
      <c r="D65" s="24"/>
      <c r="E65" s="22"/>
      <c r="F65" s="25"/>
      <c r="G65" s="25"/>
    </row>
    <row r="66" spans="1:9" s="16" customFormat="1" ht="5.0999999999999996" customHeight="1" x14ac:dyDescent="0.25">
      <c r="A66" s="19"/>
      <c r="B66" s="20"/>
      <c r="C66" s="20"/>
      <c r="D66" s="24"/>
      <c r="E66" s="22"/>
      <c r="F66" s="25"/>
      <c r="G66" s="25"/>
    </row>
    <row r="67" spans="1:9" s="16" customFormat="1" ht="12.75" x14ac:dyDescent="0.25">
      <c r="A67" s="29" t="s">
        <v>101</v>
      </c>
      <c r="B67" s="30">
        <v>0</v>
      </c>
      <c r="C67" s="30">
        <v>0</v>
      </c>
      <c r="D67" s="24"/>
      <c r="E67" s="22"/>
      <c r="F67" s="25"/>
      <c r="G67" s="25"/>
    </row>
    <row r="68" spans="1:9" s="16" customFormat="1" ht="5.0999999999999996" customHeight="1" x14ac:dyDescent="0.25">
      <c r="A68" s="22"/>
      <c r="B68" s="20"/>
      <c r="C68" s="20"/>
      <c r="D68" s="24"/>
      <c r="E68" s="22"/>
      <c r="F68" s="25"/>
      <c r="G68" s="25"/>
    </row>
    <row r="69" spans="1:9" s="16" customFormat="1" ht="12.75" x14ac:dyDescent="0.25">
      <c r="A69" s="29" t="s">
        <v>102</v>
      </c>
      <c r="B69" s="20">
        <v>77108908</v>
      </c>
      <c r="C69" s="20">
        <v>77577450</v>
      </c>
      <c r="D69" s="24"/>
      <c r="E69" s="19" t="s">
        <v>103</v>
      </c>
      <c r="F69" s="20">
        <f>SUM(F63+F61+F59+F57+F55+F53)</f>
        <v>17158775134</v>
      </c>
      <c r="G69" s="20">
        <f>SUM(G63+G61+G59+G57+G55+G53)</f>
        <v>17531576441</v>
      </c>
    </row>
    <row r="70" spans="1:9" s="16" customFormat="1" ht="12.75" x14ac:dyDescent="0.25">
      <c r="A70" s="22"/>
      <c r="B70" s="25"/>
      <c r="C70" s="25"/>
      <c r="D70" s="24"/>
      <c r="E70" s="22"/>
      <c r="F70" s="26"/>
      <c r="G70" s="26"/>
    </row>
    <row r="71" spans="1:9" s="16" customFormat="1" ht="12.75" x14ac:dyDescent="0.25">
      <c r="A71" s="29" t="s">
        <v>104</v>
      </c>
      <c r="B71" s="20">
        <f>SUM(B69+B65+B63+B61+B59+B57+B55+B53+B67)</f>
        <v>58036618942</v>
      </c>
      <c r="C71" s="20">
        <f>SUM(C69+C65+C63+C61+C59+C57+C55+C53+C67)</f>
        <v>55142518058</v>
      </c>
      <c r="D71" s="24"/>
      <c r="E71" s="19" t="s">
        <v>105</v>
      </c>
      <c r="F71" s="20">
        <f>SUM(F69+F49)</f>
        <v>19461530933</v>
      </c>
      <c r="G71" s="20">
        <f>SUM(G69+G49)</f>
        <v>18767153477</v>
      </c>
      <c r="I71" s="26"/>
    </row>
    <row r="72" spans="1:9" s="16" customFormat="1" ht="12.75" x14ac:dyDescent="0.25">
      <c r="B72" s="26"/>
      <c r="C72" s="26"/>
      <c r="D72" s="24"/>
      <c r="F72" s="26"/>
      <c r="G72" s="26"/>
    </row>
    <row r="73" spans="1:9" s="16" customFormat="1" ht="12.75" x14ac:dyDescent="0.25">
      <c r="A73" s="31"/>
      <c r="B73" s="32"/>
      <c r="C73" s="32"/>
      <c r="D73" s="33"/>
      <c r="E73" s="34" t="s">
        <v>106</v>
      </c>
      <c r="F73" s="35"/>
      <c r="G73" s="35"/>
    </row>
    <row r="74" spans="1:9" s="16" customFormat="1" ht="5.0999999999999996" customHeight="1" x14ac:dyDescent="0.25">
      <c r="A74" s="22"/>
      <c r="B74" s="25"/>
      <c r="C74" s="25"/>
      <c r="D74" s="24"/>
      <c r="E74" s="22"/>
      <c r="F74" s="25"/>
      <c r="G74" s="25"/>
    </row>
    <row r="75" spans="1:9" s="16" customFormat="1" ht="12.75" x14ac:dyDescent="0.25">
      <c r="A75" s="22"/>
      <c r="B75" s="36"/>
      <c r="C75" s="36"/>
      <c r="D75" s="22"/>
      <c r="E75" s="37" t="s">
        <v>107</v>
      </c>
      <c r="F75" s="38">
        <f>SUM(F77+F79+F81)</f>
        <v>-50141222074</v>
      </c>
      <c r="G75" s="38">
        <f>SUM(G77+G79+G81)</f>
        <v>-39241659449</v>
      </c>
    </row>
    <row r="76" spans="1:9" s="16" customFormat="1" ht="5.0999999999999996" customHeight="1" x14ac:dyDescent="0.25">
      <c r="B76" s="26"/>
      <c r="C76" s="26"/>
      <c r="D76" s="21"/>
      <c r="E76" s="19"/>
      <c r="F76" s="25"/>
      <c r="G76" s="25"/>
    </row>
    <row r="77" spans="1:9" s="16" customFormat="1" ht="12.75" x14ac:dyDescent="0.25">
      <c r="A77" s="22"/>
      <c r="B77" s="25"/>
      <c r="C77" s="25"/>
      <c r="D77" s="24"/>
      <c r="E77" s="19" t="s">
        <v>108</v>
      </c>
      <c r="F77" s="20">
        <v>0</v>
      </c>
      <c r="G77" s="20">
        <v>0</v>
      </c>
    </row>
    <row r="78" spans="1:9" s="16" customFormat="1" ht="5.0999999999999996" customHeight="1" x14ac:dyDescent="0.25">
      <c r="A78" s="22"/>
      <c r="B78" s="26"/>
      <c r="C78" s="26"/>
      <c r="E78" s="19"/>
      <c r="F78" s="20"/>
      <c r="G78" s="20"/>
    </row>
    <row r="79" spans="1:9" s="16" customFormat="1" ht="12.75" x14ac:dyDescent="0.25">
      <c r="A79" s="22"/>
      <c r="B79" s="25"/>
      <c r="C79" s="25"/>
      <c r="D79" s="24"/>
      <c r="E79" s="19" t="s">
        <v>109</v>
      </c>
      <c r="F79" s="20">
        <v>13236885</v>
      </c>
      <c r="G79" s="20">
        <v>12215282</v>
      </c>
    </row>
    <row r="80" spans="1:9" s="16" customFormat="1" ht="5.0999999999999996" customHeight="1" x14ac:dyDescent="0.25">
      <c r="A80" s="22"/>
      <c r="B80" s="26"/>
      <c r="C80" s="26"/>
      <c r="E80" s="29"/>
      <c r="F80" s="20"/>
      <c r="G80" s="20"/>
    </row>
    <row r="81" spans="1:7" s="16" customFormat="1" ht="12.75" x14ac:dyDescent="0.25">
      <c r="B81" s="26"/>
      <c r="C81" s="26"/>
      <c r="D81" s="24"/>
      <c r="E81" s="29" t="s">
        <v>110</v>
      </c>
      <c r="F81" s="20">
        <v>-50154458959</v>
      </c>
      <c r="G81" s="20">
        <v>-39253874731</v>
      </c>
    </row>
    <row r="82" spans="1:7" s="16" customFormat="1" ht="5.0999999999999996" customHeight="1" x14ac:dyDescent="0.25">
      <c r="A82" s="22"/>
      <c r="B82" s="25"/>
      <c r="C82" s="25"/>
      <c r="D82" s="24"/>
      <c r="F82" s="26"/>
      <c r="G82" s="26"/>
    </row>
    <row r="83" spans="1:7" s="16" customFormat="1" ht="12.75" x14ac:dyDescent="0.25">
      <c r="A83" s="22"/>
      <c r="B83" s="25"/>
      <c r="C83" s="25"/>
      <c r="D83" s="21"/>
      <c r="E83" s="37" t="s">
        <v>111</v>
      </c>
      <c r="F83" s="38">
        <f>SUM(F85+F87+F89+F91+F93)</f>
        <v>102432516062</v>
      </c>
      <c r="G83" s="38">
        <f>SUM(G85+G87+G89+G91+G93)</f>
        <v>87052141135</v>
      </c>
    </row>
    <row r="84" spans="1:7" s="16" customFormat="1" ht="5.0999999999999996" customHeight="1" x14ac:dyDescent="0.25">
      <c r="A84" s="22"/>
      <c r="B84" s="25"/>
      <c r="C84" s="25"/>
      <c r="D84" s="21"/>
      <c r="F84" s="26"/>
      <c r="G84" s="26"/>
    </row>
    <row r="85" spans="1:7" s="16" customFormat="1" ht="12.75" x14ac:dyDescent="0.25">
      <c r="A85" s="22"/>
      <c r="B85" s="25"/>
      <c r="C85" s="25"/>
      <c r="D85" s="24"/>
      <c r="E85" s="29" t="s">
        <v>112</v>
      </c>
      <c r="F85" s="20">
        <v>55474901379</v>
      </c>
      <c r="G85" s="20">
        <v>46849214194</v>
      </c>
    </row>
    <row r="86" spans="1:7" s="16" customFormat="1" ht="5.0999999999999996" customHeight="1" x14ac:dyDescent="0.25">
      <c r="B86" s="26"/>
      <c r="C86" s="26"/>
      <c r="E86" s="29"/>
      <c r="F86" s="20"/>
      <c r="G86" s="20"/>
    </row>
    <row r="87" spans="1:7" s="16" customFormat="1" ht="12.75" x14ac:dyDescent="0.25">
      <c r="B87" s="26"/>
      <c r="C87" s="26"/>
      <c r="E87" s="29" t="s">
        <v>113</v>
      </c>
      <c r="F87" s="20">
        <v>46754688203</v>
      </c>
      <c r="G87" s="20">
        <v>39923335311</v>
      </c>
    </row>
    <row r="88" spans="1:7" s="16" customFormat="1" ht="5.0999999999999996" customHeight="1" x14ac:dyDescent="0.25">
      <c r="B88" s="26"/>
      <c r="C88" s="26"/>
      <c r="E88" s="29"/>
      <c r="F88" s="20"/>
      <c r="G88" s="20"/>
    </row>
    <row r="89" spans="1:7" s="16" customFormat="1" ht="12.75" x14ac:dyDescent="0.25">
      <c r="B89" s="26"/>
      <c r="C89" s="26"/>
      <c r="E89" s="29" t="s">
        <v>114</v>
      </c>
      <c r="F89" s="20">
        <v>205631917</v>
      </c>
      <c r="G89" s="20">
        <v>282297067</v>
      </c>
    </row>
    <row r="90" spans="1:7" s="16" customFormat="1" ht="5.0999999999999996" customHeight="1" x14ac:dyDescent="0.25">
      <c r="B90" s="26"/>
      <c r="C90" s="26"/>
      <c r="E90" s="29"/>
      <c r="F90" s="20"/>
      <c r="G90" s="20"/>
    </row>
    <row r="91" spans="1:7" s="16" customFormat="1" ht="12.75" x14ac:dyDescent="0.25">
      <c r="B91" s="26"/>
      <c r="C91" s="26"/>
      <c r="E91" s="29" t="s">
        <v>115</v>
      </c>
      <c r="F91" s="20">
        <v>0</v>
      </c>
      <c r="G91" s="20">
        <v>0</v>
      </c>
    </row>
    <row r="92" spans="1:7" s="16" customFormat="1" ht="5.0999999999999996" customHeight="1" x14ac:dyDescent="0.25">
      <c r="B92" s="26"/>
      <c r="C92" s="26"/>
      <c r="E92" s="29"/>
      <c r="F92" s="20"/>
      <c r="G92" s="20"/>
    </row>
    <row r="93" spans="1:7" s="16" customFormat="1" ht="12.75" x14ac:dyDescent="0.25">
      <c r="B93" s="26"/>
      <c r="C93" s="26"/>
      <c r="E93" s="29" t="s">
        <v>116</v>
      </c>
      <c r="F93" s="20">
        <v>-2705437</v>
      </c>
      <c r="G93" s="20">
        <v>-2705437</v>
      </c>
    </row>
    <row r="94" spans="1:7" s="16" customFormat="1" ht="5.0999999999999996" customHeight="1" x14ac:dyDescent="0.25">
      <c r="B94" s="26"/>
      <c r="C94" s="26"/>
      <c r="F94" s="26"/>
      <c r="G94" s="26"/>
    </row>
    <row r="95" spans="1:7" s="16" customFormat="1" ht="25.5" x14ac:dyDescent="0.25">
      <c r="B95" s="26"/>
      <c r="C95" s="26"/>
      <c r="E95" s="39" t="s">
        <v>117</v>
      </c>
      <c r="F95" s="38">
        <f>SUM(F97+F99)</f>
        <v>0</v>
      </c>
      <c r="G95" s="38">
        <f>SUM(G97+G99)</f>
        <v>0</v>
      </c>
    </row>
    <row r="96" spans="1:7" s="16" customFormat="1" ht="5.0999999999999996" customHeight="1" x14ac:dyDescent="0.25">
      <c r="B96" s="26"/>
      <c r="C96" s="26"/>
      <c r="F96" s="26"/>
      <c r="G96" s="26"/>
    </row>
    <row r="97" spans="1:8" s="16" customFormat="1" ht="12.75" x14ac:dyDescent="0.25">
      <c r="B97" s="26"/>
      <c r="C97" s="26"/>
      <c r="E97" s="29" t="s">
        <v>118</v>
      </c>
      <c r="F97" s="20">
        <v>0</v>
      </c>
      <c r="G97" s="20">
        <v>0</v>
      </c>
    </row>
    <row r="98" spans="1:8" s="16" customFormat="1" ht="5.0999999999999996" customHeight="1" x14ac:dyDescent="0.25">
      <c r="B98" s="26"/>
      <c r="C98" s="26"/>
      <c r="E98" s="29"/>
      <c r="F98" s="20"/>
      <c r="G98" s="20"/>
    </row>
    <row r="99" spans="1:8" s="16" customFormat="1" ht="12.75" x14ac:dyDescent="0.25">
      <c r="B99" s="26"/>
      <c r="C99" s="26"/>
      <c r="E99" s="29" t="s">
        <v>119</v>
      </c>
      <c r="F99" s="20">
        <v>0</v>
      </c>
      <c r="G99" s="20">
        <v>0</v>
      </c>
    </row>
    <row r="100" spans="1:8" s="16" customFormat="1" ht="12.75" x14ac:dyDescent="0.25">
      <c r="B100" s="26"/>
      <c r="C100" s="26"/>
      <c r="F100" s="26"/>
      <c r="G100" s="26"/>
    </row>
    <row r="101" spans="1:8" s="16" customFormat="1" ht="12.75" x14ac:dyDescent="0.25">
      <c r="B101" s="26"/>
      <c r="C101" s="26"/>
      <c r="E101" s="29" t="s">
        <v>120</v>
      </c>
      <c r="F101" s="20">
        <f>SUM(F75+F83+F95)</f>
        <v>52291293988</v>
      </c>
      <c r="G101" s="20">
        <f>SUM(G75+G83+G95)</f>
        <v>47810481686</v>
      </c>
    </row>
    <row r="102" spans="1:8" s="16" customFormat="1" ht="13.5" thickBot="1" x14ac:dyDescent="0.3">
      <c r="B102" s="26"/>
      <c r="C102" s="26"/>
      <c r="E102" s="29"/>
      <c r="F102" s="30"/>
      <c r="G102" s="30"/>
    </row>
    <row r="103" spans="1:8" s="16" customFormat="1" ht="3" customHeight="1" x14ac:dyDescent="0.25">
      <c r="A103" s="40"/>
      <c r="B103" s="41"/>
      <c r="C103" s="41"/>
      <c r="D103" s="40"/>
      <c r="E103" s="42"/>
      <c r="F103" s="43"/>
      <c r="G103" s="43"/>
    </row>
    <row r="104" spans="1:8" s="16" customFormat="1" ht="12.75" x14ac:dyDescent="0.25">
      <c r="A104" s="44" t="s">
        <v>121</v>
      </c>
      <c r="B104" s="45">
        <f>SUM(B71+B49)</f>
        <v>71752824921</v>
      </c>
      <c r="C104" s="45">
        <f>SUM(C71+C49)</f>
        <v>66577635163</v>
      </c>
      <c r="D104" s="46"/>
      <c r="E104" s="44" t="s">
        <v>122</v>
      </c>
      <c r="F104" s="45">
        <f>SUM(F101+F71)</f>
        <v>71752824921</v>
      </c>
      <c r="G104" s="45">
        <f>SUM(G101+G71)</f>
        <v>66577635163</v>
      </c>
    </row>
    <row r="105" spans="1:8" s="3" customFormat="1" ht="15" customHeight="1" x14ac:dyDescent="0.2">
      <c r="A105" s="47" t="s">
        <v>123</v>
      </c>
      <c r="B105" s="12"/>
      <c r="C105" s="12"/>
      <c r="E105" s="11"/>
      <c r="F105" s="12"/>
      <c r="G105" s="12"/>
    </row>
    <row r="106" spans="1:8" s="3" customFormat="1" ht="15" customHeight="1" x14ac:dyDescent="0.2">
      <c r="B106" s="12"/>
      <c r="C106" s="12"/>
      <c r="F106" s="12"/>
      <c r="G106" s="12"/>
    </row>
    <row r="107" spans="1:8" s="3" customFormat="1" ht="12.75" x14ac:dyDescent="0.2">
      <c r="B107" s="12"/>
      <c r="C107" s="12"/>
      <c r="F107" s="12"/>
      <c r="G107" s="12"/>
    </row>
    <row r="108" spans="1:8" s="3" customFormat="1" ht="12.75" x14ac:dyDescent="0.2">
      <c r="B108" s="12"/>
      <c r="C108" s="12"/>
      <c r="F108" s="12"/>
      <c r="G108" s="12"/>
    </row>
    <row r="109" spans="1:8" x14ac:dyDescent="0.25">
      <c r="F109" s="48"/>
      <c r="G109" s="48"/>
      <c r="H109" s="3"/>
    </row>
    <row r="110" spans="1:8" x14ac:dyDescent="0.25">
      <c r="H110" s="3"/>
    </row>
    <row r="111" spans="1:8" x14ac:dyDescent="0.25">
      <c r="H111" s="3"/>
    </row>
    <row r="112" spans="1:8" x14ac:dyDescent="0.25">
      <c r="A112" s="50"/>
      <c r="B112" s="50"/>
      <c r="C112" s="50"/>
      <c r="E112" s="50"/>
      <c r="F112" s="50"/>
      <c r="G112" s="50"/>
      <c r="H112" s="3"/>
    </row>
    <row r="113" spans="1:8" x14ac:dyDescent="0.25">
      <c r="A113" s="50"/>
      <c r="B113" s="50"/>
      <c r="C113" s="50"/>
      <c r="E113" s="50"/>
      <c r="F113" s="50"/>
      <c r="G113" s="50"/>
      <c r="H113" s="3"/>
    </row>
    <row r="114" spans="1:8" x14ac:dyDescent="0.25">
      <c r="H114" s="3"/>
    </row>
    <row r="115" spans="1:8" x14ac:dyDescent="0.25">
      <c r="H115" s="3"/>
    </row>
    <row r="116" spans="1:8" x14ac:dyDescent="0.25">
      <c r="H116" s="3"/>
    </row>
    <row r="117" spans="1:8" ht="16.5" x14ac:dyDescent="0.25">
      <c r="A117" s="51"/>
      <c r="B117" s="51"/>
      <c r="C117" s="51"/>
      <c r="D117" s="51"/>
      <c r="E117" s="51"/>
      <c r="F117" s="51"/>
      <c r="G117" s="51"/>
      <c r="H117" s="3"/>
    </row>
    <row r="118" spans="1:8" x14ac:dyDescent="0.25">
      <c r="H118" s="3"/>
    </row>
    <row r="119" spans="1:8" x14ac:dyDescent="0.25">
      <c r="H119" s="3"/>
    </row>
    <row r="120" spans="1:8" x14ac:dyDescent="0.25">
      <c r="H120" s="3"/>
    </row>
    <row r="121" spans="1:8" x14ac:dyDescent="0.25">
      <c r="H121" s="3"/>
    </row>
    <row r="122" spans="1:8" x14ac:dyDescent="0.25">
      <c r="H122" s="3"/>
    </row>
  </sheetData>
  <mergeCells count="10">
    <mergeCell ref="A113:C113"/>
    <mergeCell ref="E113:G113"/>
    <mergeCell ref="A117:G117"/>
    <mergeCell ref="A2:G2"/>
    <mergeCell ref="A3:G3"/>
    <mergeCell ref="A4:G4"/>
    <mergeCell ref="A5:C5"/>
    <mergeCell ref="A6:G6"/>
    <mergeCell ref="A112:C112"/>
    <mergeCell ref="E112:G112"/>
  </mergeCells>
  <pageMargins left="0.70866141732283472" right="0.70866141732283472" top="0.74803149606299213" bottom="0.74803149606299213" header="0.31496062992125984" footer="0.31496062992125984"/>
  <pageSetup scale="47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27 ESF -LDF1</vt:lpstr>
      <vt:lpstr>'27 ESF -LDF1'!Área_de_impresión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2024-04-04T16:45:29Z</dcterms:created>
  <dcterms:modified xsi:type="dcterms:W3CDTF">2024-04-04T16:47:31Z</dcterms:modified>
</cp:coreProperties>
</file>