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8D7803F-88E5-4530-B2F4-EDCFBAAFA673}" xr6:coauthVersionLast="40" xr6:coauthVersionMax="40" xr10:uidLastSave="{00000000-0000-0000-0000-000000000000}"/>
  <bookViews>
    <workbookView xWindow="0" yWindow="0" windowWidth="20490" windowHeight="6945" xr2:uid="{C503C8F3-7156-4C2F-AA9A-EEC9F09C2311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F25" i="1"/>
  <c r="E25" i="1"/>
  <c r="E11" i="1" s="1"/>
  <c r="D25" i="1"/>
  <c r="G25" i="1" s="1"/>
  <c r="C25" i="1"/>
  <c r="B25" i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D11" i="1" s="1"/>
  <c r="F11" i="1"/>
  <c r="C11" i="1"/>
  <c r="B11" i="1"/>
  <c r="G12" i="1" l="1"/>
  <c r="G11" i="1" s="1"/>
</calcChain>
</file>

<file path=xl/sharedStrings.xml><?xml version="1.0" encoding="utf-8"?>
<sst xmlns="http://schemas.openxmlformats.org/spreadsheetml/2006/main" count="52" uniqueCount="52">
  <si>
    <t>GOBIERNO CONSTITUCIONAL DEL ESTADO DE CHIAPAS</t>
  </si>
  <si>
    <t>PODER EJECUTIVO</t>
  </si>
  <si>
    <t>ESTADO ANALÍTICO DEL EJERCICIO DEL PRESUPUESTO DE EGRESOS</t>
  </si>
  <si>
    <t>EN CLASIFICACIÓN ADMINISTRATIVA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</si>
  <si>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</si>
  <si>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</si>
  <si>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</si>
  <si>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</si>
  <si>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</si>
  <si>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</si>
  <si>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</si>
  <si>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</si>
  <si>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</si>
  <si>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</si>
  <si>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</si>
  <si>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</si>
  <si>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</si>
  <si>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Gubernatura</t>
  </si>
  <si>
    <t>Secretaría General de Gobierno</t>
  </si>
  <si>
    <t>Secretaria de Hacienda</t>
  </si>
  <si>
    <t>Secretaría de la Honestidad y Función Pública</t>
  </si>
  <si>
    <t>Secretaria de Igualdad de Género</t>
  </si>
  <si>
    <t>Secretaría de Protección Civil</t>
  </si>
  <si>
    <t>Secretaría de Obras Públicas</t>
  </si>
  <si>
    <t>Secretaría de Medio Ambiente e Historia Natural</t>
  </si>
  <si>
    <t>Secretaría de Economía y del Trabajo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</si>
  <si>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</si>
  <si>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</si>
  <si>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</si>
  <si>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</si>
  <si>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</si>
  <si>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</si>
  <si>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</si>
  <si>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</si>
  <si>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Secretaría de Movilidad y Transporte</t>
  </si>
  <si>
    <t>Comisión Estatal de Búsqueda de Personas</t>
  </si>
  <si>
    <t>Oficialía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</si>
  <si>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</si>
  <si>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</si>
  <si>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</si>
  <si>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</si>
  <si>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</si>
  <si>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</si>
  <si>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Instituto de Formación Policial</t>
  </si>
  <si>
    <t>Instituto de Evaluación Profesionalización y Promoción Docente de Chiapas</t>
  </si>
  <si>
    <t>Organismos Subsidiados</t>
  </si>
  <si>
    <t>Ayudas a la Ciudadanía</t>
  </si>
  <si>
    <t>Deuda Pública</t>
  </si>
  <si>
    <t xml:space="preserve">Obligaciones </t>
  </si>
  <si>
    <t>Municipios</t>
  </si>
  <si>
    <t>Provisiones Salariales y Económicas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</si>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</sst>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\ \(#\ ###\ ###\ ##0\)"/>
    <numFmt numFmtId="165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7">
    <xf numFmtId="0" fontId="0" fillId="0" borderId="0" xfId="0"/>
    <xf numFmtId="0" fontId="4" fillId="2" borderId="0" xfId="1" applyFont="1" applyFill="1" applyBorder="1" applyAlignment="1">
      <alignment horizontal="center" vertical="center"/>
    </xf>
    <xf numFmtId="0" fontId="5" fillId="0" borderId="0" xfId="1" applyFont="1"/>
    <xf numFmtId="0" fontId="6" fillId="2" borderId="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5" fillId="0" borderId="0" xfId="1" applyFont="1" applyFill="1"/>
    <xf numFmtId="164" fontId="9" fillId="0" borderId="0" xfId="1" applyNumberFormat="1" applyFont="1" applyFill="1"/>
    <xf numFmtId="0" fontId="9" fillId="4" borderId="0" xfId="1" applyFont="1" applyFill="1" applyAlignment="1">
      <alignment horizontal="center" vertical="top"/>
    </xf>
    <xf numFmtId="164" fontId="9" fillId="4" borderId="0" xfId="1" applyNumberFormat="1" applyFont="1" applyFill="1" applyAlignment="1">
      <alignment horizontal="right" vertical="top"/>
    </xf>
    <xf numFmtId="0" fontId="9" fillId="0" borderId="0" xfId="1" applyFont="1" applyAlignment="1">
      <alignment vertical="top"/>
    </xf>
    <xf numFmtId="164" fontId="9" fillId="0" borderId="0" xfId="1" applyNumberFormat="1" applyFont="1" applyAlignment="1">
      <alignment horizontal="right" vertical="top"/>
    </xf>
    <xf numFmtId="0" fontId="5" fillId="0" borderId="0" xfId="2" applyFont="1" applyAlignment="1">
      <alignment horizontal="justify" vertical="top"/>
    </xf>
    <xf numFmtId="164" fontId="10" fillId="0" borderId="0" xfId="2" applyNumberFormat="1" applyAlignment="1">
      <alignment horizontal="right" vertical="top"/>
    </xf>
    <xf numFmtId="164" fontId="10" fillId="0" borderId="0" xfId="1" applyNumberFormat="1" applyFont="1" applyAlignment="1">
      <alignment horizontal="right" vertical="top"/>
    </xf>
    <xf numFmtId="164" fontId="5" fillId="0" borderId="0" xfId="1" applyNumberFormat="1" applyFont="1" applyAlignment="1">
      <alignment horizontal="right" vertical="top"/>
    </xf>
    <xf numFmtId="164" fontId="10" fillId="0" borderId="0" xfId="1" applyNumberFormat="1" applyFont="1" applyAlignment="1">
      <alignment horizontal="right"/>
    </xf>
    <xf numFmtId="164" fontId="10" fillId="5" borderId="0" xfId="1" applyNumberFormat="1" applyFont="1" applyFill="1" applyAlignment="1">
      <alignment horizontal="right" vertical="top"/>
    </xf>
    <xf numFmtId="164" fontId="10" fillId="5" borderId="0" xfId="2" applyNumberFormat="1" applyFill="1" applyAlignment="1">
      <alignment horizontal="right" vertical="top"/>
    </xf>
    <xf numFmtId="0" fontId="11" fillId="0" borderId="0" xfId="1" applyFont="1"/>
    <xf numFmtId="0" fontId="11" fillId="0" borderId="0" xfId="2" applyFont="1" applyAlignment="1">
      <alignment horizontal="justify" vertical="top"/>
    </xf>
    <xf numFmtId="164" fontId="11" fillId="0" borderId="0" xfId="2" applyNumberFormat="1" applyFont="1" applyAlignment="1">
      <alignment horizontal="right" vertical="top"/>
    </xf>
    <xf numFmtId="164" fontId="12" fillId="0" borderId="0" xfId="1" applyNumberFormat="1" applyFont="1" applyAlignment="1">
      <alignment horizontal="right" vertical="top"/>
    </xf>
    <xf numFmtId="164" fontId="12" fillId="0" borderId="0" xfId="2" applyNumberFormat="1" applyFont="1" applyAlignment="1">
      <alignment horizontal="right" vertical="top"/>
    </xf>
    <xf numFmtId="164" fontId="11" fillId="0" borderId="0" xfId="1" applyNumberFormat="1" applyFont="1" applyAlignment="1">
      <alignment horizontal="right"/>
    </xf>
    <xf numFmtId="164" fontId="11" fillId="0" borderId="0" xfId="1" applyNumberFormat="1" applyFont="1" applyAlignment="1">
      <alignment horizontal="right" vertical="top"/>
    </xf>
    <xf numFmtId="164" fontId="10" fillId="5" borderId="0" xfId="1" applyNumberFormat="1" applyFont="1" applyFill="1" applyAlignment="1">
      <alignment horizontal="right"/>
    </xf>
    <xf numFmtId="0" fontId="5" fillId="0" borderId="10" xfId="2" applyFont="1" applyBorder="1" applyAlignment="1">
      <alignment horizontal="justify" vertical="top"/>
    </xf>
    <xf numFmtId="164" fontId="10" fillId="0" borderId="10" xfId="2" applyNumberFormat="1" applyBorder="1" applyAlignment="1">
      <alignment horizontal="right" vertical="top"/>
    </xf>
    <xf numFmtId="164" fontId="10" fillId="0" borderId="10" xfId="1" applyNumberFormat="1" applyFont="1" applyBorder="1" applyAlignment="1">
      <alignment horizontal="right" vertical="top"/>
    </xf>
    <xf numFmtId="164" fontId="5" fillId="0" borderId="10" xfId="1" applyNumberFormat="1" applyFont="1" applyBorder="1" applyAlignment="1">
      <alignment horizontal="right" vertical="top"/>
    </xf>
    <xf numFmtId="165" fontId="10" fillId="0" borderId="0" xfId="2" applyNumberFormat="1" applyAlignment="1">
      <alignment horizontal="right" vertical="top"/>
    </xf>
    <xf numFmtId="0" fontId="5" fillId="0" borderId="0" xfId="1" applyFont="1" applyAlignment="1">
      <alignment horizontal="right"/>
    </xf>
    <xf numFmtId="164" fontId="5" fillId="0" borderId="0" xfId="1" applyNumberFormat="1" applyFont="1"/>
    <xf numFmtId="0" fontId="9" fillId="0" borderId="0" xfId="1" applyFont="1"/>
    <xf numFmtId="164" fontId="9" fillId="0" borderId="0" xfId="1" applyNumberFormat="1" applyFont="1"/>
    <xf numFmtId="0" fontId="3" fillId="0" borderId="0" xfId="0" applyFont="1"/>
    <xf numFmtId="0" fontId="14" fillId="0" borderId="0" xfId="1" applyFont="1"/>
    <xf numFmtId="164" fontId="14" fillId="0" borderId="0" xfId="1" applyNumberFormat="1" applyFont="1"/>
    <xf numFmtId="0" fontId="2" fillId="0" borderId="0" xfId="0" applyFont="1"/>
  </cellXfs>
  <cellStyles count="3">
    <cellStyle name="Normal" xfId="0" builtinId="0"/>
    <cellStyle name="Normal 12 3" xfId="1" xr:uid="{0E56733E-F778-42D7-ACFA-B34B6BCAD9AE}"/>
    <cellStyle name="Normal 3_1. Ingreso Público" xfId="2" xr:uid="{03826578-E39D-4E8C-89E4-4F5E63B488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FC84D-B250-481F-85AA-211C866D9067}">
  <dimension ref="A1:I54"/>
  <sheetViews>
    <sheetView showGridLines="0" tabSelected="1" topLeftCell="A34" workbookViewId="0">
      <selection sqref="A1:G46"/>
    </sheetView>
  </sheetViews>
  <sheetFormatPr baseColWidth="10" defaultRowHeight="15" x14ac:dyDescent="0.25"/>
  <cols>
    <col min="1" max="1" width="57.85546875" style="2" customWidth="1"/>
    <col min="2" max="7" width="14.7109375" style="2" customWidth="1"/>
    <col min="9" max="9" width="13.7109375" bestFit="1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9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9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9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9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9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9" s="13" customFormat="1" ht="3" customHeight="1" x14ac:dyDescent="0.2">
      <c r="G10" s="14"/>
    </row>
    <row r="11" spans="1:9" s="17" customFormat="1" ht="12.75" x14ac:dyDescent="0.25">
      <c r="A11" s="15" t="s">
        <v>16</v>
      </c>
      <c r="B11" s="16">
        <f>SUM(B12:B25,B28:B45)</f>
        <v>81187899203</v>
      </c>
      <c r="C11" s="16">
        <f t="shared" ref="C11:G11" si="0">SUM(C12:C25,C28:C45)</f>
        <v>12212310960</v>
      </c>
      <c r="D11" s="16">
        <f t="shared" si="0"/>
        <v>93400210163</v>
      </c>
      <c r="E11" s="16">
        <f t="shared" si="0"/>
        <v>86052307498</v>
      </c>
      <c r="F11" s="16">
        <f t="shared" si="0"/>
        <v>84143332235</v>
      </c>
      <c r="G11" s="16">
        <f t="shared" si="0"/>
        <v>7347902665</v>
      </c>
      <c r="I11" s="18"/>
    </row>
    <row r="12" spans="1:9" s="2" customFormat="1" ht="12.75" x14ac:dyDescent="0.2">
      <c r="A12" s="19" t="s">
        <v>17</v>
      </c>
      <c r="B12" s="20">
        <v>33602335</v>
      </c>
      <c r="C12" s="21">
        <v>7445141</v>
      </c>
      <c r="D12" s="20">
        <f>B12+C12</f>
        <v>41047476</v>
      </c>
      <c r="E12" s="20">
        <v>34556731</v>
      </c>
      <c r="F12" s="20">
        <v>33851434</v>
      </c>
      <c r="G12" s="22">
        <f t="shared" ref="G12:G45" si="1">D12-E12</f>
        <v>6490745</v>
      </c>
    </row>
    <row r="13" spans="1:9" s="2" customFormat="1" ht="12.75" x14ac:dyDescent="0.2">
      <c r="A13" s="19" t="s">
        <v>18</v>
      </c>
      <c r="B13" s="20">
        <v>410854309</v>
      </c>
      <c r="C13" s="21">
        <v>190355775</v>
      </c>
      <c r="D13" s="20">
        <f t="shared" ref="D13:D45" si="2">B13+C13</f>
        <v>601210084</v>
      </c>
      <c r="E13" s="20">
        <v>594551297</v>
      </c>
      <c r="F13" s="23">
        <v>591106955</v>
      </c>
      <c r="G13" s="22">
        <f t="shared" si="1"/>
        <v>6658787</v>
      </c>
    </row>
    <row r="14" spans="1:9" s="2" customFormat="1" ht="12.75" x14ac:dyDescent="0.2">
      <c r="A14" s="19" t="s">
        <v>19</v>
      </c>
      <c r="B14" s="20">
        <v>1538538615</v>
      </c>
      <c r="C14" s="21">
        <v>742801520</v>
      </c>
      <c r="D14" s="20">
        <f t="shared" si="2"/>
        <v>2281340135</v>
      </c>
      <c r="E14" s="20">
        <v>2239054112</v>
      </c>
      <c r="F14" s="23">
        <v>2222567857</v>
      </c>
      <c r="G14" s="22">
        <f t="shared" si="1"/>
        <v>42286023</v>
      </c>
    </row>
    <row r="15" spans="1:9" s="2" customFormat="1" ht="12.75" x14ac:dyDescent="0.2">
      <c r="A15" s="19" t="s">
        <v>20</v>
      </c>
      <c r="B15" s="20">
        <v>178129591</v>
      </c>
      <c r="C15" s="21">
        <v>13413867</v>
      </c>
      <c r="D15" s="20">
        <f t="shared" si="2"/>
        <v>191543458</v>
      </c>
      <c r="E15" s="20">
        <v>181315202</v>
      </c>
      <c r="F15" s="23">
        <v>179483718</v>
      </c>
      <c r="G15" s="22">
        <f t="shared" si="1"/>
        <v>10228256</v>
      </c>
    </row>
    <row r="16" spans="1:9" s="2" customFormat="1" ht="12.75" x14ac:dyDescent="0.2">
      <c r="A16" s="19" t="s">
        <v>21</v>
      </c>
      <c r="B16" s="20">
        <v>66396927</v>
      </c>
      <c r="C16" s="24">
        <v>45533161</v>
      </c>
      <c r="D16" s="20">
        <f t="shared" si="2"/>
        <v>111930088</v>
      </c>
      <c r="E16" s="25">
        <v>110892431</v>
      </c>
      <c r="F16" s="24">
        <v>110345341</v>
      </c>
      <c r="G16" s="22">
        <f t="shared" si="1"/>
        <v>1037657</v>
      </c>
    </row>
    <row r="17" spans="1:7" s="2" customFormat="1" ht="12.75" x14ac:dyDescent="0.2">
      <c r="A17" s="19" t="s">
        <v>22</v>
      </c>
      <c r="B17" s="20">
        <v>103319196</v>
      </c>
      <c r="C17" s="24">
        <v>41594567</v>
      </c>
      <c r="D17" s="20">
        <f t="shared" si="2"/>
        <v>144913763</v>
      </c>
      <c r="E17" s="25">
        <v>139394578</v>
      </c>
      <c r="F17" s="25">
        <v>134630143</v>
      </c>
      <c r="G17" s="22">
        <f t="shared" si="1"/>
        <v>5519185</v>
      </c>
    </row>
    <row r="18" spans="1:7" s="2" customFormat="1" ht="12.75" x14ac:dyDescent="0.2">
      <c r="A18" s="19" t="s">
        <v>23</v>
      </c>
      <c r="B18" s="20">
        <v>3292667305</v>
      </c>
      <c r="C18" s="21">
        <v>766297629</v>
      </c>
      <c r="D18" s="20">
        <f t="shared" si="2"/>
        <v>4058964934</v>
      </c>
      <c r="E18" s="21">
        <v>4044726388</v>
      </c>
      <c r="F18" s="21">
        <v>2863438216</v>
      </c>
      <c r="G18" s="22">
        <f t="shared" si="1"/>
        <v>14238546</v>
      </c>
    </row>
    <row r="19" spans="1:7" s="2" customFormat="1" ht="12.75" x14ac:dyDescent="0.2">
      <c r="A19" s="19" t="s">
        <v>24</v>
      </c>
      <c r="B19" s="20">
        <v>111994222</v>
      </c>
      <c r="C19" s="24">
        <v>40343651</v>
      </c>
      <c r="D19" s="20">
        <f t="shared" si="2"/>
        <v>152337873</v>
      </c>
      <c r="E19" s="25">
        <v>149007368</v>
      </c>
      <c r="F19" s="24">
        <v>147264541</v>
      </c>
      <c r="G19" s="22">
        <f t="shared" si="1"/>
        <v>3330505</v>
      </c>
    </row>
    <row r="20" spans="1:7" s="2" customFormat="1" ht="12.75" x14ac:dyDescent="0.2">
      <c r="A20" s="19" t="s">
        <v>25</v>
      </c>
      <c r="B20" s="20">
        <v>106731450</v>
      </c>
      <c r="C20" s="21">
        <v>89585220</v>
      </c>
      <c r="D20" s="20">
        <f t="shared" si="2"/>
        <v>196316670</v>
      </c>
      <c r="E20" s="20">
        <v>194401018</v>
      </c>
      <c r="F20" s="23">
        <v>175019233</v>
      </c>
      <c r="G20" s="22">
        <f t="shared" si="1"/>
        <v>1915652</v>
      </c>
    </row>
    <row r="21" spans="1:7" s="2" customFormat="1" ht="12.75" x14ac:dyDescent="0.2">
      <c r="A21" s="19" t="s">
        <v>26</v>
      </c>
      <c r="B21" s="20">
        <v>79445013</v>
      </c>
      <c r="C21" s="21">
        <v>160134361</v>
      </c>
      <c r="D21" s="20">
        <f t="shared" si="2"/>
        <v>239579374</v>
      </c>
      <c r="E21" s="20">
        <v>237477009</v>
      </c>
      <c r="F21" s="23">
        <v>235753193</v>
      </c>
      <c r="G21" s="22">
        <f t="shared" si="1"/>
        <v>2102365</v>
      </c>
    </row>
    <row r="22" spans="1:7" s="2" customFormat="1" ht="12.75" x14ac:dyDescent="0.2">
      <c r="A22" s="19" t="s">
        <v>27</v>
      </c>
      <c r="B22" s="20">
        <v>237888887</v>
      </c>
      <c r="C22" s="24">
        <v>140344188</v>
      </c>
      <c r="D22" s="20">
        <f t="shared" si="2"/>
        <v>378233075</v>
      </c>
      <c r="E22" s="25">
        <v>374356630</v>
      </c>
      <c r="F22" s="25">
        <v>361511685</v>
      </c>
      <c r="G22" s="22">
        <f t="shared" si="1"/>
        <v>3876445</v>
      </c>
    </row>
    <row r="23" spans="1:7" s="2" customFormat="1" ht="12.75" x14ac:dyDescent="0.2">
      <c r="A23" s="19" t="s">
        <v>28</v>
      </c>
      <c r="B23" s="20">
        <v>134242104</v>
      </c>
      <c r="C23" s="21">
        <v>51064984</v>
      </c>
      <c r="D23" s="20">
        <f t="shared" si="2"/>
        <v>185307088</v>
      </c>
      <c r="E23" s="20">
        <v>184834513</v>
      </c>
      <c r="F23" s="23">
        <v>172068890</v>
      </c>
      <c r="G23" s="22">
        <f t="shared" si="1"/>
        <v>472575</v>
      </c>
    </row>
    <row r="24" spans="1:7" s="2" customFormat="1" ht="12.75" x14ac:dyDescent="0.2">
      <c r="A24" s="19" t="s">
        <v>29</v>
      </c>
      <c r="B24" s="20">
        <v>23174872</v>
      </c>
      <c r="C24" s="21">
        <v>1433070</v>
      </c>
      <c r="D24" s="20">
        <f t="shared" si="2"/>
        <v>24607942</v>
      </c>
      <c r="E24" s="20">
        <v>24321007</v>
      </c>
      <c r="F24" s="21">
        <v>24183370</v>
      </c>
      <c r="G24" s="22">
        <f t="shared" si="1"/>
        <v>286935</v>
      </c>
    </row>
    <row r="25" spans="1:7" s="26" customFormat="1" ht="12.75" x14ac:dyDescent="0.2">
      <c r="A25" s="19" t="s">
        <v>30</v>
      </c>
      <c r="B25" s="20">
        <f>SUM(B26:B27)</f>
        <v>32542082147</v>
      </c>
      <c r="C25" s="20">
        <f t="shared" ref="C25:F25" si="3">SUM(C26:C27)</f>
        <v>3485076073</v>
      </c>
      <c r="D25" s="20">
        <f t="shared" si="2"/>
        <v>36027158220</v>
      </c>
      <c r="E25" s="20">
        <f t="shared" si="3"/>
        <v>35611254277</v>
      </c>
      <c r="F25" s="20">
        <f t="shared" si="3"/>
        <v>35048659332</v>
      </c>
      <c r="G25" s="22">
        <f t="shared" si="1"/>
        <v>415903943</v>
      </c>
    </row>
    <row r="26" spans="1:7" s="26" customFormat="1" ht="12" x14ac:dyDescent="0.2">
      <c r="A26" s="27" t="s">
        <v>31</v>
      </c>
      <c r="B26" s="28">
        <v>12248680812</v>
      </c>
      <c r="C26" s="29">
        <v>2266979532</v>
      </c>
      <c r="D26" s="30">
        <f t="shared" si="2"/>
        <v>14515660344</v>
      </c>
      <c r="E26" s="28">
        <v>14429390806</v>
      </c>
      <c r="F26" s="31">
        <v>14090780257</v>
      </c>
      <c r="G26" s="32">
        <f t="shared" si="1"/>
        <v>86269538</v>
      </c>
    </row>
    <row r="27" spans="1:7" s="26" customFormat="1" ht="12" x14ac:dyDescent="0.2">
      <c r="A27" s="27" t="s">
        <v>32</v>
      </c>
      <c r="B27" s="28">
        <v>20293401335</v>
      </c>
      <c r="C27" s="29">
        <v>1218096541</v>
      </c>
      <c r="D27" s="30">
        <f t="shared" si="2"/>
        <v>21511497876</v>
      </c>
      <c r="E27" s="28">
        <v>21181863471</v>
      </c>
      <c r="F27" s="31">
        <v>20957879075</v>
      </c>
      <c r="G27" s="32">
        <f t="shared" si="1"/>
        <v>329634405</v>
      </c>
    </row>
    <row r="28" spans="1:7" s="2" customFormat="1" ht="12.75" x14ac:dyDescent="0.2">
      <c r="A28" s="19" t="s">
        <v>33</v>
      </c>
      <c r="B28" s="20">
        <v>2788728743</v>
      </c>
      <c r="C28" s="21">
        <v>1451343494</v>
      </c>
      <c r="D28" s="20">
        <f t="shared" si="2"/>
        <v>4240072237</v>
      </c>
      <c r="E28" s="20">
        <v>4221879174</v>
      </c>
      <c r="F28" s="23">
        <v>4142957605</v>
      </c>
      <c r="G28" s="22">
        <f t="shared" si="1"/>
        <v>18193063</v>
      </c>
    </row>
    <row r="29" spans="1:7" s="2" customFormat="1" ht="12.75" x14ac:dyDescent="0.2">
      <c r="A29" s="19" t="s">
        <v>34</v>
      </c>
      <c r="B29" s="20">
        <v>46815780</v>
      </c>
      <c r="C29" s="21">
        <v>9872336</v>
      </c>
      <c r="D29" s="20">
        <f t="shared" si="2"/>
        <v>56688116</v>
      </c>
      <c r="E29" s="20">
        <v>55856075</v>
      </c>
      <c r="F29" s="23">
        <v>55391508</v>
      </c>
      <c r="G29" s="22">
        <f t="shared" si="1"/>
        <v>832041</v>
      </c>
    </row>
    <row r="30" spans="1:7" s="2" customFormat="1" ht="12.75" x14ac:dyDescent="0.2">
      <c r="A30" s="19" t="s">
        <v>35</v>
      </c>
      <c r="B30" s="20">
        <v>4409737</v>
      </c>
      <c r="C30" s="21">
        <v>17035521</v>
      </c>
      <c r="D30" s="20">
        <f t="shared" si="2"/>
        <v>21445258</v>
      </c>
      <c r="E30" s="20">
        <v>21033671</v>
      </c>
      <c r="F30" s="21">
        <v>20941339</v>
      </c>
      <c r="G30" s="22">
        <f t="shared" si="1"/>
        <v>411587</v>
      </c>
    </row>
    <row r="31" spans="1:7" s="2" customFormat="1" ht="12.75" x14ac:dyDescent="0.2">
      <c r="A31" s="19" t="s">
        <v>36</v>
      </c>
      <c r="B31" s="20">
        <v>31696857</v>
      </c>
      <c r="C31" s="21">
        <v>1717470</v>
      </c>
      <c r="D31" s="20">
        <f t="shared" si="2"/>
        <v>33414327</v>
      </c>
      <c r="E31" s="20">
        <v>33079210</v>
      </c>
      <c r="F31" s="23">
        <v>32799572</v>
      </c>
      <c r="G31" s="22">
        <f t="shared" si="1"/>
        <v>335117</v>
      </c>
    </row>
    <row r="32" spans="1:7" s="2" customFormat="1" ht="25.5" x14ac:dyDescent="0.2">
      <c r="A32" s="19" t="s">
        <v>37</v>
      </c>
      <c r="B32" s="20">
        <v>42768662</v>
      </c>
      <c r="C32" s="24">
        <v>6063673</v>
      </c>
      <c r="D32" s="20">
        <f t="shared" si="2"/>
        <v>48832335</v>
      </c>
      <c r="E32" s="25">
        <v>47964948</v>
      </c>
      <c r="F32" s="24">
        <v>46313836</v>
      </c>
      <c r="G32" s="22">
        <f>D32-E32</f>
        <v>867387</v>
      </c>
    </row>
    <row r="33" spans="1:7" s="2" customFormat="1" ht="12.75" x14ac:dyDescent="0.2">
      <c r="A33" s="19" t="s">
        <v>38</v>
      </c>
      <c r="B33" s="20">
        <v>6523762</v>
      </c>
      <c r="C33" s="24">
        <v>1011555</v>
      </c>
      <c r="D33" s="20">
        <f t="shared" si="2"/>
        <v>7535317</v>
      </c>
      <c r="E33" s="25">
        <v>7514907</v>
      </c>
      <c r="F33" s="33">
        <v>7478551</v>
      </c>
      <c r="G33" s="22">
        <f>D33-E33</f>
        <v>20410</v>
      </c>
    </row>
    <row r="34" spans="1:7" s="2" customFormat="1" ht="12.75" x14ac:dyDescent="0.2">
      <c r="A34" s="19" t="s">
        <v>39</v>
      </c>
      <c r="B34" s="20">
        <v>22891616</v>
      </c>
      <c r="C34" s="24">
        <v>112806</v>
      </c>
      <c r="D34" s="20">
        <f t="shared" si="2"/>
        <v>23004422</v>
      </c>
      <c r="E34" s="25">
        <v>22278506</v>
      </c>
      <c r="F34" s="33">
        <v>22090978</v>
      </c>
      <c r="G34" s="22">
        <f>D34-E34</f>
        <v>725916</v>
      </c>
    </row>
    <row r="35" spans="1:7" s="2" customFormat="1" ht="12.75" x14ac:dyDescent="0.2">
      <c r="A35" s="19" t="s">
        <v>40</v>
      </c>
      <c r="B35" s="20">
        <v>11554983</v>
      </c>
      <c r="C35" s="21">
        <v>627622</v>
      </c>
      <c r="D35" s="20">
        <f t="shared" si="2"/>
        <v>12182605</v>
      </c>
      <c r="E35" s="20">
        <v>12179490</v>
      </c>
      <c r="F35" s="23">
        <v>12081704</v>
      </c>
      <c r="G35" s="22">
        <f t="shared" si="1"/>
        <v>3115</v>
      </c>
    </row>
    <row r="36" spans="1:7" s="2" customFormat="1" ht="25.5" x14ac:dyDescent="0.2">
      <c r="A36" s="19" t="s">
        <v>41</v>
      </c>
      <c r="B36" s="20">
        <v>6598824</v>
      </c>
      <c r="C36" s="21">
        <v>1714398</v>
      </c>
      <c r="D36" s="20">
        <f t="shared" si="2"/>
        <v>8313222</v>
      </c>
      <c r="E36" s="20">
        <v>8299687</v>
      </c>
      <c r="F36" s="21">
        <v>8257785</v>
      </c>
      <c r="G36" s="22">
        <f t="shared" si="1"/>
        <v>13535</v>
      </c>
    </row>
    <row r="37" spans="1:7" s="2" customFormat="1" ht="12.75" x14ac:dyDescent="0.2">
      <c r="A37" s="19" t="s">
        <v>42</v>
      </c>
      <c r="B37" s="20">
        <v>5708566</v>
      </c>
      <c r="C37" s="21">
        <v>273964</v>
      </c>
      <c r="D37" s="20">
        <f t="shared" si="2"/>
        <v>5982530</v>
      </c>
      <c r="E37" s="20">
        <v>5962742</v>
      </c>
      <c r="F37" s="21">
        <v>5925258</v>
      </c>
      <c r="G37" s="22">
        <f t="shared" si="1"/>
        <v>19788</v>
      </c>
    </row>
    <row r="38" spans="1:7" s="2" customFormat="1" ht="12.75" x14ac:dyDescent="0.2">
      <c r="A38" s="19" t="s">
        <v>43</v>
      </c>
      <c r="B38" s="20">
        <v>31141162</v>
      </c>
      <c r="C38" s="21">
        <v>45164918</v>
      </c>
      <c r="D38" s="20">
        <f t="shared" si="2"/>
        <v>76306080</v>
      </c>
      <c r="E38" s="20">
        <v>75794526</v>
      </c>
      <c r="F38" s="23">
        <v>75368296</v>
      </c>
      <c r="G38" s="22">
        <f t="shared" si="1"/>
        <v>511554</v>
      </c>
    </row>
    <row r="39" spans="1:7" s="2" customFormat="1" ht="25.5" x14ac:dyDescent="0.2">
      <c r="A39" s="19" t="s">
        <v>44</v>
      </c>
      <c r="B39" s="20">
        <v>0</v>
      </c>
      <c r="C39" s="21">
        <v>6016683</v>
      </c>
      <c r="D39" s="20">
        <f t="shared" si="2"/>
        <v>6016683</v>
      </c>
      <c r="E39" s="20">
        <v>4835089</v>
      </c>
      <c r="F39" s="21">
        <v>0</v>
      </c>
      <c r="G39" s="22">
        <f t="shared" si="1"/>
        <v>1181594</v>
      </c>
    </row>
    <row r="40" spans="1:7" s="2" customFormat="1" ht="12.75" x14ac:dyDescent="0.2">
      <c r="A40" s="19" t="s">
        <v>45</v>
      </c>
      <c r="B40" s="20">
        <v>0</v>
      </c>
      <c r="C40" s="21">
        <v>1726526</v>
      </c>
      <c r="D40" s="20">
        <f t="shared" si="2"/>
        <v>1726526</v>
      </c>
      <c r="E40" s="20">
        <v>1726526</v>
      </c>
      <c r="F40" s="23">
        <v>1726526</v>
      </c>
      <c r="G40" s="22">
        <f t="shared" si="1"/>
        <v>0</v>
      </c>
    </row>
    <row r="41" spans="1:7" s="2" customFormat="1" ht="12.75" x14ac:dyDescent="0.2">
      <c r="A41" s="19" t="s">
        <v>46</v>
      </c>
      <c r="B41" s="20">
        <v>2953344</v>
      </c>
      <c r="C41" s="24">
        <v>-557094</v>
      </c>
      <c r="D41" s="20">
        <f t="shared" si="2"/>
        <v>2396250</v>
      </c>
      <c r="E41" s="20">
        <v>2396250</v>
      </c>
      <c r="F41" s="20">
        <v>2396250</v>
      </c>
      <c r="G41" s="22">
        <f>D41-E41</f>
        <v>0</v>
      </c>
    </row>
    <row r="42" spans="1:7" s="2" customFormat="1" ht="12.75" x14ac:dyDescent="0.2">
      <c r="A42" s="19" t="s">
        <v>47</v>
      </c>
      <c r="B42" s="20">
        <v>1797856380</v>
      </c>
      <c r="C42" s="24">
        <v>293653833</v>
      </c>
      <c r="D42" s="20">
        <f t="shared" si="2"/>
        <v>2091510213</v>
      </c>
      <c r="E42" s="25">
        <v>2091510213</v>
      </c>
      <c r="F42" s="25">
        <v>2091510213</v>
      </c>
      <c r="G42" s="22">
        <f>D42-E42</f>
        <v>0</v>
      </c>
    </row>
    <row r="43" spans="1:7" s="2" customFormat="1" ht="12.75" x14ac:dyDescent="0.2">
      <c r="A43" s="19" t="s">
        <v>48</v>
      </c>
      <c r="B43" s="20">
        <v>1415845804</v>
      </c>
      <c r="C43" s="24">
        <v>3470371629</v>
      </c>
      <c r="D43" s="20">
        <f t="shared" si="2"/>
        <v>4886217433</v>
      </c>
      <c r="E43" s="25">
        <v>4886217433</v>
      </c>
      <c r="F43" s="33">
        <v>4886217433</v>
      </c>
      <c r="G43" s="22">
        <f>D43-E43</f>
        <v>0</v>
      </c>
    </row>
    <row r="44" spans="1:7" s="2" customFormat="1" ht="12.75" x14ac:dyDescent="0.2">
      <c r="A44" s="19" t="s">
        <v>49</v>
      </c>
      <c r="B44" s="20">
        <v>26499519123</v>
      </c>
      <c r="C44" s="24">
        <v>3934117367</v>
      </c>
      <c r="D44" s="20">
        <f t="shared" si="2"/>
        <v>30433636490</v>
      </c>
      <c r="E44" s="25">
        <v>30433636490</v>
      </c>
      <c r="F44" s="33">
        <v>30431991473</v>
      </c>
      <c r="G44" s="22">
        <f>D44-E44</f>
        <v>0</v>
      </c>
    </row>
    <row r="45" spans="1:7" s="2" customFormat="1" ht="12.75" x14ac:dyDescent="0.2">
      <c r="A45" s="34" t="s">
        <v>50</v>
      </c>
      <c r="B45" s="35">
        <v>9613818887</v>
      </c>
      <c r="C45" s="36">
        <v>-2803378948</v>
      </c>
      <c r="D45" s="35">
        <f t="shared" si="2"/>
        <v>6810439939</v>
      </c>
      <c r="E45" s="35">
        <v>0</v>
      </c>
      <c r="F45" s="35">
        <v>0</v>
      </c>
      <c r="G45" s="37">
        <f t="shared" si="1"/>
        <v>6810439939</v>
      </c>
    </row>
    <row r="46" spans="1:7" s="2" customFormat="1" ht="12.75" x14ac:dyDescent="0.2">
      <c r="A46" s="26" t="s">
        <v>51</v>
      </c>
      <c r="B46" s="38"/>
    </row>
    <row r="51" spans="1:7" x14ac:dyDescent="0.25">
      <c r="A51" s="39"/>
      <c r="B51" s="40"/>
      <c r="C51" s="40"/>
      <c r="D51" s="40"/>
      <c r="E51" s="40"/>
      <c r="F51" s="40"/>
      <c r="G51" s="40"/>
    </row>
    <row r="52" spans="1:7" s="43" customFormat="1" x14ac:dyDescent="0.25">
      <c r="A52" s="41"/>
      <c r="B52" s="42"/>
      <c r="C52" s="42"/>
      <c r="D52" s="42"/>
      <c r="E52" s="42"/>
      <c r="F52" s="42"/>
      <c r="G52" s="42"/>
    </row>
    <row r="53" spans="1:7" s="43" customFormat="1" x14ac:dyDescent="0.25">
      <c r="A53" s="41"/>
      <c r="B53" s="42"/>
      <c r="C53" s="42"/>
      <c r="D53" s="42"/>
      <c r="E53" s="42"/>
      <c r="F53" s="42"/>
      <c r="G53" s="42"/>
    </row>
    <row r="54" spans="1:7" s="46" customFormat="1" x14ac:dyDescent="0.25">
      <c r="A54" s="44"/>
      <c r="B54" s="45"/>
      <c r="C54" s="45"/>
      <c r="D54" s="45"/>
      <c r="E54" s="45"/>
      <c r="F54" s="45"/>
      <c r="G54" s="45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2024-03-14T19:32:10Z</dcterms:created>
  <dcterms:modified xsi:type="dcterms:W3CDTF">2024-03-14T19:32:11Z</dcterms:modified>
</cp:coreProperties>
</file>