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607BCDA-9025-4365-BA83-024506C6C76B}" xr6:coauthVersionLast="40" xr6:coauthVersionMax="40" xr10:uidLastSave="{00000000-0000-0000-0000-000000000000}"/>
  <bookViews>
    <workbookView xWindow="0" yWindow="0" windowWidth="20490" windowHeight="7245" xr2:uid="{6A18EEDA-AEC1-491C-8EC2-44F35C84B409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6" i="1"/>
  <c r="E65" i="1" s="1"/>
  <c r="E60" i="1"/>
  <c r="D60" i="1"/>
  <c r="E58" i="1"/>
  <c r="D58" i="1"/>
  <c r="E49" i="1"/>
  <c r="D49" i="1"/>
  <c r="D54" i="1" s="1"/>
  <c r="E44" i="1"/>
  <c r="E54" i="1" s="1"/>
  <c r="D44" i="1"/>
  <c r="D22" i="1"/>
  <c r="E22" i="1"/>
  <c r="D10" i="1"/>
  <c r="E10" i="1"/>
  <c r="E40" i="1" s="1"/>
  <c r="D40" i="1" l="1"/>
  <c r="E71" i="1"/>
  <c r="E73" i="1" s="1"/>
  <c r="D65" i="1"/>
  <c r="D71" i="1" s="1"/>
  <c r="D73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<sst xmlns="http://schemas.openxmlformats.org/spreadsheetml/2006/main" count="64" uniqueCount="56">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</sst>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3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164" fontId="4" fillId="0" borderId="0" xfId="3" applyNumberForma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12" fillId="6" borderId="0" xfId="1" applyNumberFormat="1" applyFont="1" applyFill="1" applyAlignment="1">
      <alignment vertical="top"/>
    </xf>
    <xf numFmtId="0" fontId="20" fillId="0" borderId="0" xfId="3" applyFont="1" applyAlignment="1">
      <alignment horizontal="right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6A37D01D-AB2C-403C-A9DB-486CCC56FF35}"/>
    <cellStyle name="Normal 2 2" xfId="2" xr:uid="{9180E872-A066-4740-BE0F-637397BBE0FD}"/>
    <cellStyle name="Normal 3 2 2 2 3" xfId="1" xr:uid="{22659B1A-F730-4168-85A1-D150D8772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8D0E5-76D3-4838-A961-0740042B8A52}">
  <sheetPr>
    <tabColor rgb="FFD9D9D9"/>
    <pageSetUpPr fitToPage="1"/>
  </sheetPr>
  <dimension ref="A1:G90"/>
  <sheetViews>
    <sheetView showGridLines="0" tabSelected="1" topLeftCell="A64" workbookViewId="0">
      <selection sqref="A1:G100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12.140625" style="2" customWidth="1"/>
    <col min="4" max="5" width="19.28515625" style="2" customWidth="1"/>
    <col min="6" max="7" width="11.42578125" style="45"/>
  </cols>
  <sheetData>
    <row r="1" spans="1:6" s="2" customFormat="1" ht="13.5" customHeight="1" x14ac:dyDescent="0.25">
      <c r="A1" s="58" t="s">
        <v>0</v>
      </c>
      <c r="B1" s="58"/>
      <c r="C1" s="58"/>
      <c r="D1" s="58"/>
      <c r="E1" s="58"/>
      <c r="F1" s="1"/>
    </row>
    <row r="2" spans="1:6" s="2" customFormat="1" ht="13.5" customHeight="1" x14ac:dyDescent="0.25">
      <c r="A2" s="58" t="s">
        <v>1</v>
      </c>
      <c r="B2" s="58"/>
      <c r="C2" s="58"/>
      <c r="D2" s="58"/>
      <c r="E2" s="58"/>
      <c r="F2" s="1"/>
    </row>
    <row r="3" spans="1:6" s="2" customFormat="1" ht="13.5" customHeight="1" x14ac:dyDescent="0.25">
      <c r="A3" s="58" t="s">
        <v>2</v>
      </c>
      <c r="B3" s="58"/>
      <c r="C3" s="58"/>
      <c r="D3" s="58"/>
      <c r="E3" s="58"/>
      <c r="F3" s="1"/>
    </row>
    <row r="4" spans="1:6" s="2" customFormat="1" ht="13.5" customHeight="1" x14ac:dyDescent="0.25">
      <c r="A4" s="59" t="s">
        <v>55</v>
      </c>
      <c r="B4" s="59"/>
      <c r="C4" s="59"/>
      <c r="D4" s="59"/>
      <c r="E4" s="59"/>
      <c r="F4" s="1"/>
    </row>
    <row r="5" spans="1:6" s="2" customFormat="1" ht="13.5" customHeight="1" x14ac:dyDescent="0.25">
      <c r="A5" s="60" t="s">
        <v>3</v>
      </c>
      <c r="B5" s="60"/>
      <c r="C5" s="60"/>
      <c r="D5" s="60"/>
      <c r="E5" s="60"/>
      <c r="F5" s="1"/>
    </row>
    <row r="6" spans="1:6" s="6" customFormat="1" ht="18.75" customHeight="1" x14ac:dyDescent="0.25">
      <c r="A6" s="61" t="s">
        <v>4</v>
      </c>
      <c r="B6" s="62"/>
      <c r="C6" s="62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5300476699</v>
      </c>
      <c r="E10" s="14">
        <f>SUM(E11:E20)</f>
        <v>4829322990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203947713</v>
      </c>
      <c r="E17" s="16">
        <v>179749619</v>
      </c>
    </row>
    <row r="18" spans="1:5" s="1" customFormat="1" ht="12.75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5067503886</v>
      </c>
      <c r="E19" s="19">
        <v>4634242116</v>
      </c>
    </row>
    <row r="20" spans="1:5" s="20" customFormat="1" ht="12.75" x14ac:dyDescent="0.2">
      <c r="A20" s="17"/>
      <c r="B20" s="17"/>
      <c r="C20" s="15" t="s">
        <v>18</v>
      </c>
      <c r="D20" s="16">
        <v>29025100</v>
      </c>
      <c r="E20" s="16">
        <v>15331255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5214872603</v>
      </c>
      <c r="E22" s="14">
        <f>SUM(E23:E38)</f>
        <v>4803057672</v>
      </c>
    </row>
    <row r="23" spans="1:5" s="5" customFormat="1" ht="12.75" x14ac:dyDescent="0.25">
      <c r="A23" s="17"/>
      <c r="B23" s="17"/>
      <c r="C23" s="15" t="s">
        <v>20</v>
      </c>
      <c r="D23" s="19">
        <v>3235191603</v>
      </c>
      <c r="E23" s="19">
        <v>3040492360</v>
      </c>
    </row>
    <row r="24" spans="1:5" s="5" customFormat="1" ht="12.75" x14ac:dyDescent="0.25">
      <c r="A24" s="17"/>
      <c r="B24" s="17"/>
      <c r="C24" s="15" t="s">
        <v>21</v>
      </c>
      <c r="D24" s="19">
        <v>149799575</v>
      </c>
      <c r="E24" s="19">
        <v>142068523</v>
      </c>
    </row>
    <row r="25" spans="1:5" s="5" customFormat="1" ht="12.75" x14ac:dyDescent="0.25">
      <c r="A25" s="17"/>
      <c r="B25" s="17"/>
      <c r="C25" s="15" t="s">
        <v>22</v>
      </c>
      <c r="D25" s="19">
        <v>1530581466</v>
      </c>
      <c r="E25" s="19">
        <v>1345508317</v>
      </c>
    </row>
    <row r="26" spans="1:5" s="1" customFormat="1" ht="12.75" x14ac:dyDescent="0.2">
      <c r="A26" s="21"/>
      <c r="B26" s="21"/>
      <c r="C26" s="15" t="s">
        <v>23</v>
      </c>
      <c r="D26" s="16">
        <v>15000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32010875</v>
      </c>
      <c r="E28" s="16">
        <v>29215854</v>
      </c>
    </row>
    <row r="29" spans="1:5" s="1" customFormat="1" ht="12.75" x14ac:dyDescent="0.2">
      <c r="A29" s="21"/>
      <c r="B29" s="21"/>
      <c r="C29" s="15" t="s">
        <v>26</v>
      </c>
      <c r="D29" s="16">
        <v>161879093</v>
      </c>
      <c r="E29" s="16">
        <v>162006973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105394991</v>
      </c>
      <c r="E38" s="16">
        <v>83765645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85604096</v>
      </c>
      <c r="E40" s="25">
        <f>SUM(E10-E22)</f>
        <v>26265318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1" customFormat="1" x14ac:dyDescent="0.2">
      <c r="A43" s="27"/>
      <c r="B43" s="17"/>
      <c r="C43" s="17"/>
      <c r="D43" s="28"/>
      <c r="E43" s="28"/>
    </row>
    <row r="44" spans="1:7" s="1" customFormat="1" ht="12.75" x14ac:dyDescent="0.2">
      <c r="A44" s="13"/>
      <c r="B44" s="13" t="s">
        <v>8</v>
      </c>
      <c r="C44" s="13"/>
      <c r="D44" s="14">
        <f>SUM(D45:D47)</f>
        <v>601629700</v>
      </c>
      <c r="E44" s="14">
        <f>SUM(E45:E47)</f>
        <v>995017907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363094047</v>
      </c>
      <c r="F45" s="57"/>
      <c r="G45" s="57"/>
    </row>
    <row r="46" spans="1:7" s="1" customFormat="1" ht="12.75" x14ac:dyDescent="0.2">
      <c r="A46" s="15"/>
      <c r="B46" s="15"/>
      <c r="C46" s="15" t="s">
        <v>39</v>
      </c>
      <c r="D46" s="16">
        <v>385444</v>
      </c>
      <c r="E46" s="16">
        <v>0</v>
      </c>
      <c r="F46" s="29"/>
      <c r="G46" s="29"/>
    </row>
    <row r="47" spans="1:7" s="1" customFormat="1" ht="12.75" x14ac:dyDescent="0.2">
      <c r="A47" s="15"/>
      <c r="B47" s="15"/>
      <c r="C47" s="15" t="s">
        <v>40</v>
      </c>
      <c r="D47" s="16">
        <v>601244256</v>
      </c>
      <c r="E47" s="16">
        <v>631923860</v>
      </c>
      <c r="F47" s="57"/>
      <c r="G47" s="57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412329209</v>
      </c>
      <c r="E49" s="14">
        <f>SUM(E50:E52)</f>
        <v>776327329</v>
      </c>
    </row>
    <row r="50" spans="1:7" s="1" customFormat="1" ht="12.75" x14ac:dyDescent="0.2">
      <c r="A50" s="15"/>
      <c r="B50" s="15"/>
      <c r="C50" s="15" t="s">
        <v>38</v>
      </c>
      <c r="D50" s="16">
        <v>287275998</v>
      </c>
      <c r="E50" s="16">
        <v>450841547</v>
      </c>
    </row>
    <row r="51" spans="1:7" s="1" customFormat="1" ht="12.75" x14ac:dyDescent="0.2">
      <c r="A51" s="15"/>
      <c r="B51" s="15"/>
      <c r="C51" s="15" t="s">
        <v>39</v>
      </c>
      <c r="D51" s="16">
        <v>83891602</v>
      </c>
      <c r="E51" s="16">
        <v>223378654</v>
      </c>
    </row>
    <row r="52" spans="1:7" s="1" customFormat="1" ht="12.75" x14ac:dyDescent="0.2">
      <c r="A52" s="15"/>
      <c r="B52" s="15"/>
      <c r="C52" s="15" t="s">
        <v>41</v>
      </c>
      <c r="D52" s="16">
        <v>41161609</v>
      </c>
      <c r="E52" s="16">
        <v>102107128</v>
      </c>
    </row>
    <row r="53" spans="1:7" s="2" customFormat="1" x14ac:dyDescent="0.25">
      <c r="A53" s="30"/>
      <c r="B53" s="30"/>
      <c r="C53" s="30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189300491</v>
      </c>
      <c r="E54" s="25">
        <f>SUM(E44-E49)</f>
        <v>218690578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1" customFormat="1" x14ac:dyDescent="0.2">
      <c r="A57" s="27"/>
      <c r="B57" s="17"/>
      <c r="C57" s="17"/>
      <c r="D57" s="16"/>
      <c r="E57" s="16"/>
    </row>
    <row r="58" spans="1:7" s="1" customFormat="1" ht="12.75" x14ac:dyDescent="0.2">
      <c r="A58" s="13"/>
      <c r="B58" s="13" t="s">
        <v>8</v>
      </c>
      <c r="C58" s="13"/>
      <c r="D58" s="14">
        <f>SUM(D61:D63)</f>
        <v>53350897</v>
      </c>
      <c r="E58" s="14">
        <f>SUM(E61:E63)</f>
        <v>1092770</v>
      </c>
    </row>
    <row r="59" spans="1:7" s="1" customFormat="1" ht="12.75" customHeight="1" x14ac:dyDescent="0.2">
      <c r="B59" s="17"/>
      <c r="C59" s="17"/>
      <c r="D59" s="31"/>
      <c r="E59" s="31"/>
    </row>
    <row r="60" spans="1:7" s="1" customFormat="1" ht="12.75" x14ac:dyDescent="0.2">
      <c r="B60" s="15"/>
      <c r="C60" s="15" t="s">
        <v>44</v>
      </c>
      <c r="D60" s="31">
        <f>SUM(D61)</f>
        <v>0</v>
      </c>
      <c r="E60" s="31">
        <f>SUM(E61:E61)</f>
        <v>0</v>
      </c>
    </row>
    <row r="61" spans="1:7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53350897</v>
      </c>
      <c r="E63" s="16">
        <v>1092770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SUM(D67:D69)</f>
        <v>197298664</v>
      </c>
      <c r="E65" s="14">
        <f>E66+E69</f>
        <v>265194496</v>
      </c>
    </row>
    <row r="66" spans="1:7" s="1" customFormat="1" ht="12.75" x14ac:dyDescent="0.2">
      <c r="A66" s="15"/>
      <c r="C66" s="15" t="s">
        <v>48</v>
      </c>
      <c r="D66" s="31">
        <f>SUM(D67:D67)</f>
        <v>0</v>
      </c>
      <c r="E66" s="31">
        <f>SUM(E67:E67)</f>
        <v>0</v>
      </c>
    </row>
    <row r="67" spans="1:7" s="1" customFormat="1" ht="12.75" x14ac:dyDescent="0.2">
      <c r="A67" s="17"/>
      <c r="B67" s="17"/>
      <c r="C67" s="15" t="s">
        <v>45</v>
      </c>
      <c r="D67" s="16">
        <v>0</v>
      </c>
      <c r="E67" s="16">
        <v>0</v>
      </c>
    </row>
    <row r="68" spans="1:7" s="1" customFormat="1" ht="12.75" x14ac:dyDescent="0.2">
      <c r="B68" s="17"/>
      <c r="C68" s="15" t="s">
        <v>46</v>
      </c>
      <c r="D68" s="16">
        <v>0</v>
      </c>
      <c r="E68" s="16">
        <v>0</v>
      </c>
    </row>
    <row r="69" spans="1:7" s="1" customFormat="1" ht="12.75" x14ac:dyDescent="0.2">
      <c r="A69" s="15"/>
      <c r="B69" s="15"/>
      <c r="C69" s="15" t="s">
        <v>49</v>
      </c>
      <c r="D69" s="16">
        <v>197298664</v>
      </c>
      <c r="E69" s="16">
        <v>265194496</v>
      </c>
    </row>
    <row r="70" spans="1:7" s="2" customFormat="1" ht="5.0999999999999996" customHeight="1" x14ac:dyDescent="0.25">
      <c r="A70" s="12"/>
      <c r="B70" s="12"/>
      <c r="C70" s="12"/>
      <c r="D70" s="8"/>
      <c r="E70" s="8"/>
      <c r="F70" s="1"/>
    </row>
    <row r="71" spans="1:7" s="2" customFormat="1" x14ac:dyDescent="0.25">
      <c r="A71" s="9" t="s">
        <v>50</v>
      </c>
      <c r="B71" s="10"/>
      <c r="C71" s="10"/>
      <c r="D71" s="25">
        <f>D58-D65</f>
        <v>-143947767</v>
      </c>
      <c r="E71" s="25">
        <f>E58-E65</f>
        <v>-264101726</v>
      </c>
      <c r="F71" s="20"/>
      <c r="G71" s="26"/>
    </row>
    <row r="72" spans="1:7" s="1" customFormat="1" ht="12.75" x14ac:dyDescent="0.2">
      <c r="A72" s="17"/>
      <c r="B72" s="17"/>
      <c r="C72" s="17"/>
      <c r="D72" s="16"/>
      <c r="E72" s="16"/>
    </row>
    <row r="73" spans="1:7" s="2" customFormat="1" ht="15.75" thickBot="1" x14ac:dyDescent="0.3">
      <c r="A73" s="32" t="s">
        <v>51</v>
      </c>
      <c r="B73" s="33"/>
      <c r="C73" s="33"/>
      <c r="D73" s="34">
        <f>D40+D54+D71</f>
        <v>130956820</v>
      </c>
      <c r="E73" s="34">
        <f>E40+E54+E71</f>
        <v>-19145830</v>
      </c>
      <c r="F73" s="1"/>
    </row>
    <row r="74" spans="1:7" s="1" customFormat="1" ht="15.75" thickBot="1" x14ac:dyDescent="0.25">
      <c r="A74" s="35" t="s">
        <v>52</v>
      </c>
      <c r="B74" s="36"/>
      <c r="C74" s="36"/>
      <c r="D74" s="37">
        <v>433384358</v>
      </c>
      <c r="E74" s="37">
        <v>452530188</v>
      </c>
    </row>
    <row r="75" spans="1:7" s="1" customFormat="1" x14ac:dyDescent="0.2">
      <c r="A75" s="38" t="s">
        <v>53</v>
      </c>
      <c r="B75" s="39"/>
      <c r="C75" s="39"/>
      <c r="D75" s="40">
        <v>564341178</v>
      </c>
      <c r="E75" s="40">
        <v>433384358</v>
      </c>
    </row>
    <row r="76" spans="1:7" s="2" customFormat="1" ht="4.5" customHeight="1" x14ac:dyDescent="0.25">
      <c r="A76" s="41"/>
      <c r="B76" s="41"/>
      <c r="C76" s="41"/>
      <c r="D76" s="41"/>
      <c r="E76" s="41"/>
      <c r="F76" s="1"/>
    </row>
    <row r="77" spans="1:7" s="2" customFormat="1" ht="12.75" customHeight="1" x14ac:dyDescent="0.25">
      <c r="A77" s="42" t="s">
        <v>54</v>
      </c>
      <c r="B77" s="43"/>
      <c r="C77" s="43"/>
      <c r="F77" s="1"/>
    </row>
    <row r="78" spans="1:7" s="45" customFormat="1" x14ac:dyDescent="0.25">
      <c r="A78" s="2"/>
      <c r="B78" s="2"/>
      <c r="C78" s="2"/>
      <c r="D78" s="44"/>
      <c r="E78" s="44"/>
      <c r="F78" s="1"/>
      <c r="G78" s="2"/>
    </row>
    <row r="79" spans="1:7" s="45" customFormat="1" x14ac:dyDescent="0.25">
      <c r="A79" s="2"/>
      <c r="B79" s="2"/>
      <c r="C79" s="2"/>
      <c r="D79" s="46"/>
      <c r="E79" s="46"/>
      <c r="F79" s="1"/>
      <c r="G79" s="2"/>
    </row>
    <row r="80" spans="1:7" s="45" customFormat="1" x14ac:dyDescent="0.25">
      <c r="A80" s="2"/>
      <c r="B80" s="2"/>
      <c r="C80" s="47"/>
      <c r="D80" s="46"/>
      <c r="E80" s="46"/>
      <c r="F80" s="1"/>
      <c r="G80" s="2"/>
    </row>
    <row r="81" spans="1:7" s="45" customFormat="1" x14ac:dyDescent="0.25">
      <c r="A81" s="2"/>
      <c r="B81" s="2"/>
      <c r="C81" s="48"/>
      <c r="D81" s="49"/>
      <c r="E81" s="50"/>
      <c r="F81" s="1"/>
      <c r="G81" s="2"/>
    </row>
    <row r="82" spans="1:7" s="45" customFormat="1" x14ac:dyDescent="0.25">
      <c r="A82" s="2"/>
      <c r="B82" s="2"/>
      <c r="C82" s="51"/>
      <c r="D82" s="49"/>
      <c r="E82" s="49"/>
      <c r="F82" s="1"/>
      <c r="G82" s="2"/>
    </row>
    <row r="83" spans="1:7" s="45" customFormat="1" x14ac:dyDescent="0.25">
      <c r="A83" s="2"/>
      <c r="B83" s="2"/>
      <c r="C83" s="2"/>
      <c r="D83" s="52"/>
      <c r="E83" s="53"/>
      <c r="F83" s="1"/>
      <c r="G83" s="2"/>
    </row>
    <row r="84" spans="1:7" s="45" customFormat="1" x14ac:dyDescent="0.25">
      <c r="A84" s="2"/>
      <c r="B84" s="2"/>
      <c r="C84" s="2"/>
    </row>
    <row r="87" spans="1:7" x14ac:dyDescent="0.25">
      <c r="C87" s="47"/>
      <c r="D87" s="54"/>
    </row>
    <row r="88" spans="1:7" x14ac:dyDescent="0.25">
      <c r="C88" s="47"/>
      <c r="D88" s="54"/>
    </row>
    <row r="89" spans="1:7" x14ac:dyDescent="0.25">
      <c r="C89" s="47"/>
      <c r="D89" s="54"/>
    </row>
    <row r="90" spans="1:7" x14ac:dyDescent="0.25">
      <c r="C90" s="55"/>
      <c r="D90" s="56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2024-04-09T21:04:54Z</dcterms:created>
  <dcterms:modified xsi:type="dcterms:W3CDTF">2024-04-09T21:07:24Z</dcterms:modified>
</cp:coreProperties>
</file>