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E02C7F2-3C3E-4DCD-B350-B202BC1B8567}" xr6:coauthVersionLast="40" xr6:coauthVersionMax="40" xr10:uidLastSave="{00000000-0000-0000-0000-000000000000}"/>
  <bookViews>
    <workbookView xWindow="0" yWindow="0" windowWidth="20490" windowHeight="7245" xr2:uid="{38A6FF7E-9414-4256-ADF9-7D643E895996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F44" i="1"/>
  <c r="C43" i="1"/>
  <c r="B43" i="1"/>
  <c r="G40" i="1"/>
  <c r="F40" i="1"/>
  <c r="C40" i="1"/>
  <c r="B40" i="1"/>
  <c r="G33" i="1"/>
  <c r="G49" i="1" s="1"/>
  <c r="G71" i="1" s="1"/>
  <c r="F33" i="1"/>
  <c r="F49" i="1" s="1"/>
  <c r="F71" i="1" s="1"/>
  <c r="C33" i="1"/>
  <c r="B33" i="1"/>
  <c r="G29" i="1"/>
  <c r="F29" i="1"/>
  <c r="C27" i="1"/>
  <c r="B27" i="1"/>
  <c r="G25" i="1"/>
  <c r="F25" i="1"/>
  <c r="G21" i="1"/>
  <c r="F21" i="1"/>
  <c r="C19" i="1"/>
  <c r="C49" i="1" s="1"/>
  <c r="B19" i="1"/>
  <c r="B49" i="1" s="1"/>
  <c r="G11" i="1"/>
  <c r="F11" i="1"/>
  <c r="C11" i="1"/>
  <c r="B11" i="1"/>
  <c r="B104" i="1" l="1"/>
  <c r="C104" i="1"/>
  <c r="F104" i="1"/>
  <c r="G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<sst xmlns="http://schemas.openxmlformats.org/spreadsheetml/2006/main" count="129" uniqueCount="126">
  <si>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</si>
  <si>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ÓRGANOS AUTÓNOMOS</t>
  </si>
  <si>
    <t>ESTADO DE SITUACIÓN FINANCIERA DETALLADO CONSOLIDADO</t>
  </si>
  <si>
    <t>AL 31 DE DICIEMBRE DE 2022 Y AL 31 DE DICIEMBRE DE 2023</t>
  </si>
  <si>
    <t>( Cifras en Pesos )</t>
  </si>
  <si>
    <t>CONCEPTO</t>
  </si>
  <si>
    <t>31 DE DICIEMBRE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</si>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</sst>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76D476AC-54D2-435D-8A9E-F056235A3081}"/>
    <cellStyle name="Normal 17" xfId="3" xr:uid="{3F975CB5-5B38-47B9-8307-150CC1475A50}"/>
    <cellStyle name="Normal 2 2" xfId="2" xr:uid="{BA1ED9BB-4FB5-4B35-9BF6-CD9D358FF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573D928-E995-46B6-AC8C-AAFA7A051C06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3C6F80EA-D8CD-43F1-B2BA-949ABD98D0B2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C%20DATO_R\Informe%20Trimestral\2023\4to%20Trimestre\Informaci&#243;n%20Financiera%20Carlitos\NOTAS%20(O.AUTONOMOS)%20DI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 refreshError="1"/>
      <sheetData sheetId="1" refreshError="1"/>
      <sheetData sheetId="2" refreshError="1"/>
      <sheetData sheetId="3">
        <row r="12">
          <cell r="B12">
            <v>0</v>
          </cell>
        </row>
      </sheetData>
      <sheetData sheetId="4" refreshError="1"/>
      <sheetData sheetId="5" refreshError="1"/>
      <sheetData sheetId="6">
        <row r="4">
          <cell r="A4" t="str">
            <v>DEL 1 DE ENERO AL 31 DE DICIEMBRE DE 2023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C5E7B-7397-4FB2-8BF0-57F50A7BAFB4}">
  <sheetPr>
    <tabColor theme="0" tint="-0.14999847407452621"/>
    <pageSetUpPr fitToPage="1"/>
  </sheetPr>
  <dimension ref="A1:I123"/>
  <sheetViews>
    <sheetView showGridLines="0" tabSelected="1" topLeftCell="A88" zoomScale="93" zoomScaleNormal="93" workbookViewId="0">
      <selection sqref="A1:G105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564341178</v>
      </c>
      <c r="C11" s="21">
        <f>SUM(C12:C18)</f>
        <v>433384358</v>
      </c>
      <c r="D11" s="22"/>
      <c r="E11" s="20" t="s">
        <v>13</v>
      </c>
      <c r="F11" s="21">
        <f>SUM(F12:F20)</f>
        <v>299587095</v>
      </c>
      <c r="G11" s="21">
        <f>SUM(G12:G20)</f>
        <v>288044620</v>
      </c>
    </row>
    <row r="12" spans="1:9" s="17" customFormat="1" ht="12.75" x14ac:dyDescent="0.25">
      <c r="A12" s="17" t="s">
        <v>14</v>
      </c>
      <c r="B12" s="23">
        <v>0</v>
      </c>
      <c r="C12" s="23">
        <v>0</v>
      </c>
      <c r="D12" s="24"/>
      <c r="E12" s="17" t="s">
        <v>15</v>
      </c>
      <c r="F12" s="23">
        <v>13396635</v>
      </c>
      <c r="G12" s="23">
        <v>10723361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11542591</v>
      </c>
      <c r="G13" s="23">
        <v>9742748</v>
      </c>
    </row>
    <row r="14" spans="1:9" s="17" customFormat="1" ht="12.75" x14ac:dyDescent="0.25">
      <c r="A14" s="17" t="s">
        <v>18</v>
      </c>
      <c r="B14" s="23">
        <v>272076105</v>
      </c>
      <c r="C14" s="23">
        <v>132344576</v>
      </c>
      <c r="D14" s="24"/>
      <c r="E14" s="17" t="s">
        <v>19</v>
      </c>
      <c r="F14" s="23">
        <v>16913314</v>
      </c>
      <c r="G14" s="23">
        <v>8847555</v>
      </c>
    </row>
    <row r="15" spans="1:9" s="17" customFormat="1" ht="12.75" x14ac:dyDescent="0.25">
      <c r="A15" s="17" t="s">
        <v>20</v>
      </c>
      <c r="B15" s="23">
        <v>180513372</v>
      </c>
      <c r="C15" s="23">
        <v>173892425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109712843</v>
      </c>
      <c r="C16" s="23">
        <v>125360101</v>
      </c>
      <c r="D16" s="24"/>
      <c r="E16" s="17" t="s">
        <v>23</v>
      </c>
      <c r="F16" s="23">
        <v>143119</v>
      </c>
      <c r="G16" s="23">
        <v>299452</v>
      </c>
    </row>
    <row r="17" spans="1:7" s="17" customFormat="1" ht="25.5" x14ac:dyDescent="0.25">
      <c r="A17" s="17" t="s">
        <v>24</v>
      </c>
      <c r="B17" s="23">
        <v>1808396</v>
      </c>
      <c r="C17" s="23">
        <v>1764150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230462</v>
      </c>
      <c r="C18" s="23">
        <v>23106</v>
      </c>
      <c r="D18" s="24"/>
      <c r="E18" s="17" t="s">
        <v>27</v>
      </c>
      <c r="F18" s="23">
        <v>256772490</v>
      </c>
      <c r="G18" s="23">
        <v>258323475</v>
      </c>
    </row>
    <row r="19" spans="1:7" s="17" customFormat="1" ht="12.75" x14ac:dyDescent="0.25">
      <c r="A19" s="20" t="s">
        <v>28</v>
      </c>
      <c r="B19" s="21">
        <f>SUM(B20:B26)</f>
        <v>15104246</v>
      </c>
      <c r="C19" s="21">
        <f>SUM(C20:C26)</f>
        <v>15361004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818946</v>
      </c>
      <c r="G20" s="23">
        <v>108029</v>
      </c>
    </row>
    <row r="21" spans="1:7" s="17" customFormat="1" ht="12.75" x14ac:dyDescent="0.25">
      <c r="A21" s="17" t="s">
        <v>32</v>
      </c>
      <c r="B21" s="23">
        <v>14162856</v>
      </c>
      <c r="C21" s="23">
        <v>14303669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105268</v>
      </c>
      <c r="C22" s="23">
        <v>119857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411622</v>
      </c>
      <c r="C24" s="23">
        <v>5627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424500</v>
      </c>
      <c r="C25" s="23">
        <v>931851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7680128</v>
      </c>
      <c r="C27" s="21">
        <f>SUM(C28:C32)</f>
        <v>7680128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0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7680128</v>
      </c>
      <c r="C30" s="23">
        <v>7680128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0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679510</v>
      </c>
      <c r="C33" s="21">
        <f>SUM(C34:C38)</f>
        <v>679510</v>
      </c>
      <c r="D33" s="24"/>
      <c r="E33" s="20" t="s">
        <v>57</v>
      </c>
      <c r="F33" s="21">
        <f>SUM(F34:F39)</f>
        <v>1888</v>
      </c>
      <c r="G33" s="21">
        <f>SUM(G34:G39)</f>
        <v>0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v>0</v>
      </c>
      <c r="G34" s="23"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1888</v>
      </c>
      <c r="G35" s="23">
        <v>0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0</v>
      </c>
      <c r="G37" s="23">
        <v>0</v>
      </c>
    </row>
    <row r="38" spans="1:7" s="17" customFormat="1" ht="12.75" customHeight="1" x14ac:dyDescent="0.25">
      <c r="A38" s="17" t="s">
        <v>66</v>
      </c>
      <c r="B38" s="23">
        <v>679510</v>
      </c>
      <c r="C38" s="23">
        <v>679510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 x14ac:dyDescent="0.25">
      <c r="A39" s="20" t="s">
        <v>68</v>
      </c>
      <c r="B39" s="21">
        <v>0</v>
      </c>
      <c r="C39" s="21">
        <v>0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39566241</v>
      </c>
      <c r="G40" s="21">
        <f>SUM(G41:G43)</f>
        <v>785141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252167</v>
      </c>
      <c r="G41" s="23">
        <v>785141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39314074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1772652</v>
      </c>
      <c r="G44" s="21">
        <f>SUM(G45:G47)</f>
        <v>2149601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1745196</v>
      </c>
      <c r="G45" s="23">
        <v>1831709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v>27456</v>
      </c>
      <c r="G47" s="23">
        <v>317892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587805062</v>
      </c>
      <c r="C49" s="21">
        <f>SUM(C11+C19+C27+C33+C39+C40+C43)</f>
        <v>457105000</v>
      </c>
      <c r="D49" s="24"/>
      <c r="E49" s="20" t="s">
        <v>87</v>
      </c>
      <c r="F49" s="21">
        <f>SUM(F44+F40+F33+F29+F28+F25+F21+F11)</f>
        <v>340927876</v>
      </c>
      <c r="G49" s="21">
        <f>SUM(G44+G40+G33+G29+G28+G25+G21+G11)</f>
        <v>290979362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60092770</v>
      </c>
      <c r="C53" s="21">
        <v>55201479</v>
      </c>
      <c r="D53" s="24"/>
      <c r="E53" s="20" t="s">
        <v>91</v>
      </c>
      <c r="F53" s="21">
        <v>1308057</v>
      </c>
      <c r="G53" s="21">
        <v>1718363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100604937</v>
      </c>
      <c r="C55" s="21">
        <v>100683082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2503380074</v>
      </c>
      <c r="C57" s="21">
        <v>2216104076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1362267635</v>
      </c>
      <c r="C59" s="21">
        <v>1278761477</v>
      </c>
      <c r="D59" s="24"/>
      <c r="E59" s="20" t="s">
        <v>97</v>
      </c>
      <c r="F59" s="21">
        <v>1406422478</v>
      </c>
      <c r="G59" s="21">
        <v>1600693595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127968017</v>
      </c>
      <c r="C61" s="21">
        <v>118627819</v>
      </c>
      <c r="D61" s="24"/>
      <c r="E61" s="20" t="s">
        <v>99</v>
      </c>
      <c r="F61" s="21">
        <v>22719</v>
      </c>
      <c r="G61" s="21">
        <v>22719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-122265219</v>
      </c>
      <c r="C63" s="21">
        <v>-74451662</v>
      </c>
      <c r="D63" s="22"/>
      <c r="E63" s="20" t="s">
        <v>101</v>
      </c>
      <c r="F63" s="21">
        <v>3194567</v>
      </c>
      <c r="G63" s="21">
        <v>2409425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401996220</v>
      </c>
      <c r="C65" s="21">
        <v>463938270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4319617</v>
      </c>
      <c r="C69" s="21">
        <v>6046368</v>
      </c>
      <c r="D69" s="24"/>
      <c r="E69" s="20" t="s">
        <v>105</v>
      </c>
      <c r="F69" s="21">
        <f>SUM(F63+F61+F59+F57+F55+F53)</f>
        <v>1410947821</v>
      </c>
      <c r="G69" s="21">
        <f>SUM(G63+G61+G59+G57+G55+G53)</f>
        <v>1604844102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4438364051</v>
      </c>
      <c r="C71" s="21">
        <f>SUM(C69+C65+C63+C61+C59+C57+C55+C53+C67)</f>
        <v>4164910909</v>
      </c>
      <c r="D71" s="24"/>
      <c r="E71" s="20" t="s">
        <v>107</v>
      </c>
      <c r="F71" s="21">
        <f>SUM(F69+F49)</f>
        <v>1751875697</v>
      </c>
      <c r="G71" s="21">
        <f>SUM(G69+G49)</f>
        <v>1895823464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73954377</v>
      </c>
      <c r="G75" s="35">
        <f>SUM(G77+G79+G81)</f>
        <v>73954377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73954377</v>
      </c>
      <c r="G79" s="21">
        <v>73954377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3200339039</v>
      </c>
      <c r="G83" s="35">
        <f>SUM(G85+G87+G89+G91+G93)</f>
        <v>2652238068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85604096</v>
      </c>
      <c r="G85" s="21">
        <v>26265318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2626573598</v>
      </c>
      <c r="G87" s="21">
        <v>2272291290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487881913</v>
      </c>
      <c r="G89" s="21">
        <v>353402028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0</v>
      </c>
      <c r="G91" s="21"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279432</v>
      </c>
      <c r="G93" s="21">
        <v>279432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3274293416</v>
      </c>
      <c r="G101" s="21">
        <f>SUM(G75+G83+G95)</f>
        <v>2726192445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5026169113</v>
      </c>
      <c r="C104" s="41">
        <f>SUM(C71+C49)</f>
        <v>4622015909</v>
      </c>
      <c r="D104" s="42"/>
      <c r="E104" s="40" t="s">
        <v>124</v>
      </c>
      <c r="F104" s="41">
        <f>SUM(F101+F71)</f>
        <v>5026169113</v>
      </c>
      <c r="G104" s="41">
        <f>SUM(G101+G71)</f>
        <v>4622015909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s="3" customFormat="1" ht="12.75" x14ac:dyDescent="0.2">
      <c r="B109" s="13"/>
      <c r="C109" s="13"/>
      <c r="F109" s="13"/>
      <c r="G109" s="13"/>
    </row>
    <row r="110" spans="1:8" x14ac:dyDescent="0.25">
      <c r="H110" s="3"/>
    </row>
    <row r="111" spans="1:8" x14ac:dyDescent="0.25"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A113" s="44"/>
      <c r="B113" s="44"/>
      <c r="C113" s="44"/>
      <c r="E113" s="44"/>
      <c r="F113" s="44"/>
      <c r="G113" s="4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5"/>
      <c r="B117" s="45"/>
      <c r="C117" s="45"/>
      <c r="D117" s="45"/>
      <c r="E117" s="45"/>
      <c r="F117" s="45"/>
      <c r="G117" s="4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2024-04-09T21:18:39Z</dcterms:created>
  <dcterms:modified xsi:type="dcterms:W3CDTF">2024-04-09T21:18:40Z</dcterms:modified>
</cp:coreProperties>
</file>