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CAD06794-4A79-4731-907A-2119CCD6CD1C}" xr6:coauthVersionLast="40" xr6:coauthVersionMax="40" xr10:uidLastSave="{00000000-0000-0000-0000-000000000000}"/>
  <bookViews>
    <workbookView xWindow="0" yWindow="0" windowWidth="25200" windowHeight="11775" xr2:uid="{FEEC681F-7B86-4497-B0C4-A85668C3D39D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EFE'!$A$1:$F$78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2" i="1"/>
  <c r="D68" i="1"/>
  <c r="E66" i="1"/>
  <c r="D66" i="1"/>
  <c r="E65" i="1"/>
  <c r="D65" i="1"/>
  <c r="E60" i="1"/>
  <c r="D60" i="1"/>
  <c r="E58" i="1"/>
  <c r="E72" i="1" s="1"/>
  <c r="D58" i="1"/>
  <c r="E49" i="1"/>
  <c r="D49" i="1"/>
  <c r="E44" i="1"/>
  <c r="E54" i="1" s="1"/>
  <c r="D44" i="1"/>
  <c r="D54" i="1" s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40" i="1" s="1"/>
  <c r="D74" i="1" s="1"/>
  <c r="D11" i="1"/>
  <c r="E10" i="1"/>
  <c r="A4" i="1"/>
  <c r="E74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<sst xmlns="http://schemas.openxmlformats.org/spreadsheetml/2006/main" count="63" uniqueCount="55">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</sst>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164" fontId="2" fillId="0" borderId="0" xfId="1" applyNumberFormat="1" applyFont="1"/>
    <xf numFmtId="164" fontId="1" fillId="0" borderId="0" xfId="1" applyNumberFormat="1"/>
  </cellXfs>
  <cellStyles count="4">
    <cellStyle name="Normal" xfId="0" builtinId="0"/>
    <cellStyle name="Normal 17" xfId="3" xr:uid="{9896575B-D43D-4BB0-8B67-516254B72AEC}"/>
    <cellStyle name="Normal 2 2" xfId="2" xr:uid="{125957F8-6D4D-4708-BEB4-52959B09B9DA}"/>
    <cellStyle name="Normal 3 2 2 2 3" xfId="1" xr:uid="{14E1202B-D645-45B1-8944-C83B467D8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400952057</v>
          </cell>
          <cell r="C14">
            <v>410980062</v>
          </cell>
        </row>
      </sheetData>
      <sheetData sheetId="1">
        <row r="11">
          <cell r="D11">
            <v>0</v>
          </cell>
        </row>
        <row r="12">
          <cell r="D12">
            <v>3402201793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8366503</v>
          </cell>
        </row>
        <row r="20">
          <cell r="D20">
            <v>0</v>
          </cell>
        </row>
        <row r="22">
          <cell r="D22">
            <v>2813333262</v>
          </cell>
        </row>
        <row r="24">
          <cell r="D24">
            <v>28627340</v>
          </cell>
        </row>
        <row r="37">
          <cell r="D37">
            <v>753090459</v>
          </cell>
        </row>
        <row r="38">
          <cell r="D38">
            <v>422030878</v>
          </cell>
        </row>
        <row r="39">
          <cell r="D39">
            <v>315621762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17532780</v>
          </cell>
        </row>
        <row r="44">
          <cell r="D44">
            <v>16274211</v>
          </cell>
        </row>
        <row r="45">
          <cell r="D45">
            <v>4504991619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243224</v>
          </cell>
        </row>
      </sheetData>
      <sheetData sheetId="2"/>
      <sheetData sheetId="3">
        <row r="4">
          <cell r="A4" t="str">
            <v>DEL 1 DE ENERO AL 31 DE DICIEMBRE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7F6A-AB15-4A88-8C26-8613001D3550}">
  <sheetPr>
    <tabColor theme="0" tint="-0.14999847407452621"/>
    <pageSetUpPr fitToPage="1"/>
  </sheetPr>
  <dimension ref="A1:G84"/>
  <sheetViews>
    <sheetView showGridLines="0" tabSelected="1" topLeftCell="A59" zoomScaleNormal="100" workbookViewId="0">
      <selection sqref="A1:G100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10.140625" style="3" customWidth="1"/>
    <col min="4" max="5" width="21" style="3" customWidth="1"/>
    <col min="6" max="7" width="11.42578125" style="50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6252528898</v>
      </c>
      <c r="E10" s="19">
        <f>SUM(E11:E20)</f>
        <v>5605341999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3402201793</v>
      </c>
      <c r="E12" s="21">
        <v>3033101311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8366503</v>
      </c>
      <c r="E17" s="21">
        <v>2206616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2813333262</v>
      </c>
      <c r="E19" s="24">
        <v>2546381330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28627340</v>
      </c>
      <c r="E20" s="21">
        <v>23652742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6029784933</v>
      </c>
      <c r="E22" s="19">
        <f>SUM(E23:E38)</f>
        <v>5268186078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753090459</v>
      </c>
      <c r="E23" s="24">
        <v>745205405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422030878</v>
      </c>
      <c r="E24" s="24">
        <v>275665136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315621762</v>
      </c>
      <c r="E25" s="24">
        <v>260879026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17532780</v>
      </c>
      <c r="E28" s="21">
        <v>29682422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16274211</v>
      </c>
      <c r="E29" s="21">
        <v>11867462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4504991619</v>
      </c>
      <c r="E30" s="21">
        <v>3944440172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243224</v>
      </c>
      <c r="E38" s="21">
        <v>446455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222743965</v>
      </c>
      <c r="E40" s="30">
        <f>SUM(E10-E22)</f>
        <v>337155921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2"/>
      <c r="B43" s="22"/>
      <c r="C43" s="22"/>
      <c r="D43" s="33"/>
      <c r="E43" s="33"/>
    </row>
    <row r="44" spans="1:7" s="2" customFormat="1" ht="12.75" x14ac:dyDescent="0.2">
      <c r="A44" s="18"/>
      <c r="B44" s="18" t="s">
        <v>8</v>
      </c>
      <c r="C44" s="18"/>
      <c r="D44" s="19">
        <f>SUM(D45:D47)</f>
        <v>362663762</v>
      </c>
      <c r="E44" s="19">
        <f>SUM(E45:E47)</f>
        <v>166621342</v>
      </c>
    </row>
    <row r="45" spans="1:7" s="2" customFormat="1" ht="12.75" x14ac:dyDescent="0.2">
      <c r="A45" s="20"/>
      <c r="B45" s="20"/>
      <c r="C45" s="20" t="s">
        <v>38</v>
      </c>
      <c r="D45" s="21">
        <v>0</v>
      </c>
      <c r="E45" s="21">
        <v>0</v>
      </c>
      <c r="F45" s="34"/>
      <c r="G45" s="34"/>
    </row>
    <row r="46" spans="1:7" s="2" customFormat="1" ht="12.75" x14ac:dyDescent="0.2">
      <c r="A46" s="20"/>
      <c r="B46" s="20"/>
      <c r="C46" s="20" t="s">
        <v>39</v>
      </c>
      <c r="D46" s="21">
        <v>0</v>
      </c>
      <c r="E46" s="21">
        <v>19328335</v>
      </c>
      <c r="F46" s="35"/>
      <c r="G46" s="35"/>
    </row>
    <row r="47" spans="1:7" s="2" customFormat="1" ht="12.75" x14ac:dyDescent="0.2">
      <c r="A47" s="20"/>
      <c r="B47" s="20"/>
      <c r="C47" s="20" t="s">
        <v>40</v>
      </c>
      <c r="D47" s="21">
        <v>362663762</v>
      </c>
      <c r="E47" s="21">
        <v>147293007</v>
      </c>
      <c r="F47" s="34"/>
      <c r="G47" s="34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795435328</v>
      </c>
      <c r="E49" s="19">
        <f>SUM(E50:E52)</f>
        <v>355734776</v>
      </c>
    </row>
    <row r="50" spans="1:7" s="2" customFormat="1" ht="12.75" x14ac:dyDescent="0.2">
      <c r="A50" s="20"/>
      <c r="B50" s="20"/>
      <c r="C50" s="20" t="s">
        <v>38</v>
      </c>
      <c r="D50" s="21">
        <v>0</v>
      </c>
      <c r="E50" s="21">
        <v>0</v>
      </c>
    </row>
    <row r="51" spans="1:7" s="2" customFormat="1" ht="12.75" x14ac:dyDescent="0.2">
      <c r="A51" s="20"/>
      <c r="B51" s="20"/>
      <c r="C51" s="20" t="s">
        <v>39</v>
      </c>
      <c r="D51" s="21">
        <v>91739626</v>
      </c>
      <c r="E51" s="21">
        <v>77169462</v>
      </c>
    </row>
    <row r="52" spans="1:7" s="2" customFormat="1" ht="12.75" x14ac:dyDescent="0.2">
      <c r="A52" s="20"/>
      <c r="B52" s="20"/>
      <c r="C52" s="20" t="s">
        <v>41</v>
      </c>
      <c r="D52" s="21">
        <v>703695702</v>
      </c>
      <c r="E52" s="21">
        <v>278565314</v>
      </c>
    </row>
    <row r="53" spans="1:7" s="3" customFormat="1" ht="5.0999999999999996" customHeight="1" x14ac:dyDescent="0.25">
      <c r="A53" s="36"/>
      <c r="B53" s="36"/>
      <c r="C53" s="36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-432771566</v>
      </c>
      <c r="E54" s="30">
        <f>SUM(E44-E49)</f>
        <v>-189113434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2"/>
      <c r="B57" s="22"/>
      <c r="C57" s="22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271235192</v>
      </c>
      <c r="E58" s="19">
        <f>SUM(E61:E63)</f>
        <v>639532554</v>
      </c>
    </row>
    <row r="59" spans="1:7" s="2" customFormat="1" ht="5.0999999999999996" customHeight="1" x14ac:dyDescent="0.2">
      <c r="B59" s="22"/>
      <c r="C59" s="22"/>
      <c r="D59" s="37"/>
      <c r="E59" s="37"/>
    </row>
    <row r="60" spans="1:7" s="2" customFormat="1" ht="12.75" x14ac:dyDescent="0.2">
      <c r="B60" s="20"/>
      <c r="C60" s="20" t="s">
        <v>44</v>
      </c>
      <c r="D60" s="37">
        <f>SUM(D61)</f>
        <v>0</v>
      </c>
      <c r="E60" s="37">
        <f>SUM(E61)</f>
        <v>0</v>
      </c>
    </row>
    <row r="61" spans="1:7" s="2" customFormat="1" ht="12.75" x14ac:dyDescent="0.2">
      <c r="B61" s="22"/>
      <c r="C61" s="20" t="s">
        <v>45</v>
      </c>
      <c r="D61" s="21"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v>271235192</v>
      </c>
      <c r="E63" s="21">
        <v>639532554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71235596</v>
      </c>
      <c r="E65" s="19">
        <f>SUM(E67:E70)</f>
        <v>550622478</v>
      </c>
    </row>
    <row r="66" spans="1:7" s="2" customFormat="1" ht="12.75" x14ac:dyDescent="0.2">
      <c r="A66" s="20"/>
      <c r="C66" s="20" t="s">
        <v>48</v>
      </c>
      <c r="D66" s="37">
        <f>SUM(D68:D68)</f>
        <v>0</v>
      </c>
      <c r="E66" s="37">
        <f>SUM(E68:E68)</f>
        <v>0</v>
      </c>
    </row>
    <row r="67" spans="1:7" s="2" customFormat="1" ht="5.0999999999999996" customHeight="1" x14ac:dyDescent="0.2">
      <c r="A67" s="20"/>
      <c r="B67" s="20"/>
      <c r="C67" s="20"/>
      <c r="D67" s="37"/>
      <c r="E67" s="37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v>71235596</v>
      </c>
      <c r="E70" s="21">
        <v>550622478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0">
        <f>D58-D65</f>
        <v>199999596</v>
      </c>
      <c r="E72" s="30">
        <f>E58-E65</f>
        <v>88910076</v>
      </c>
      <c r="F72" s="25"/>
      <c r="G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8" t="s">
        <v>51</v>
      </c>
      <c r="B74" s="39"/>
      <c r="C74" s="39"/>
      <c r="D74" s="40">
        <f>D40+D54+D72</f>
        <v>-10028005</v>
      </c>
      <c r="E74" s="40">
        <f>E40+E54+E72</f>
        <v>236952563</v>
      </c>
      <c r="F74" s="2"/>
    </row>
    <row r="75" spans="1:7" s="2" customFormat="1" ht="15.75" thickBot="1" x14ac:dyDescent="0.25">
      <c r="A75" s="41" t="s">
        <v>52</v>
      </c>
      <c r="B75" s="42"/>
      <c r="C75" s="42"/>
      <c r="D75" s="43">
        <f>SUM('[1]1ESF'!C14)</f>
        <v>410980062</v>
      </c>
      <c r="E75" s="43">
        <v>174027499</v>
      </c>
    </row>
    <row r="76" spans="1:7" s="2" customFormat="1" x14ac:dyDescent="0.2">
      <c r="A76" s="44" t="s">
        <v>53</v>
      </c>
      <c r="B76" s="45"/>
      <c r="C76" s="45"/>
      <c r="D76" s="46">
        <f>SUM('[1]1ESF'!B14)</f>
        <v>400952057</v>
      </c>
      <c r="E76" s="46">
        <v>410980062</v>
      </c>
    </row>
    <row r="77" spans="1:7" s="3" customFormat="1" ht="4.5" customHeight="1" x14ac:dyDescent="0.25">
      <c r="A77" s="47"/>
      <c r="B77" s="47"/>
      <c r="C77" s="47"/>
      <c r="D77" s="47"/>
      <c r="E77" s="47"/>
      <c r="F77" s="2"/>
    </row>
    <row r="78" spans="1:7" s="3" customFormat="1" ht="12.75" customHeight="1" x14ac:dyDescent="0.25">
      <c r="A78" s="48" t="s">
        <v>54</v>
      </c>
      <c r="B78" s="49"/>
      <c r="C78" s="49"/>
      <c r="F78" s="2"/>
    </row>
    <row r="79" spans="1:7" s="50" customFormat="1" x14ac:dyDescent="0.25">
      <c r="A79" s="3"/>
      <c r="B79" s="3"/>
      <c r="C79" s="3"/>
      <c r="F79" s="2"/>
      <c r="G79" s="3"/>
    </row>
    <row r="82" spans="4:5" x14ac:dyDescent="0.25">
      <c r="D82" s="51">
        <f>D76-D75</f>
        <v>-10028005</v>
      </c>
      <c r="E82" s="51">
        <f>E76-E75</f>
        <v>236952563</v>
      </c>
    </row>
    <row r="84" spans="4:5" x14ac:dyDescent="0.25">
      <c r="D84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9"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2024-04-05T18:01:35Z</dcterms:created>
  <dcterms:modified xsi:type="dcterms:W3CDTF">2024-04-05T18:01:36Z</dcterms:modified>
</cp:coreProperties>
</file>