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F4B0B75C-3471-42FF-8B83-DF7B1E6B1D09}" xr6:coauthVersionLast="40" xr6:coauthVersionMax="40" xr10:uidLastSave="{00000000-0000-0000-0000-000000000000}"/>
  <bookViews>
    <workbookView xWindow="0" yWindow="0" windowWidth="25200" windowHeight="11775" xr2:uid="{C520EA68-7791-46F7-80B5-E6CA594391CD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G104" i="1" s="1"/>
  <c r="F75" i="1"/>
  <c r="F101" i="1" s="1"/>
  <c r="C71" i="1"/>
  <c r="B71" i="1"/>
  <c r="G69" i="1"/>
  <c r="G71" i="1" s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4" i="1" l="1"/>
  <c r="C104" i="1"/>
  <c r="F71" i="1"/>
  <c r="F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<sst xmlns="http://schemas.openxmlformats.org/spreadsheetml/2006/main" count="129" uniqueCount="126">
  <si>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</si>
  <si>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</si>
  <si>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</si>
  <si>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2022 Y AL 31 DE DICIEMBRE DE 2023</t>
  </si>
  <si>
    <t>( Cifras en Pesos )</t>
  </si>
  <si>
    <t>CONCEPTO</t>
  </si>
  <si>
    <t>31 DE DICIEMBRE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</si>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</sst>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6622F5F3-122A-47C5-9D16-8858EF5FE022}"/>
    <cellStyle name="Normal 17" xfId="3" xr:uid="{D4161933-F480-4548-8765-7919FF5863F2}"/>
    <cellStyle name="Normal 2 2" xfId="2" xr:uid="{8BC53A4A-2EEA-47B3-B8B3-23D23527CB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D43742F-3910-44A3-994D-FC40C6884128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A3BB61C2-9E31-47FF-A101-DB4CB012A5FE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ENTIDADES%202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78CB-0D58-4EDD-9981-8F38383F7E05}">
  <sheetPr>
    <tabColor theme="0" tint="-0.14999847407452621"/>
  </sheetPr>
  <dimension ref="A1:I122"/>
  <sheetViews>
    <sheetView showGridLines="0" tabSelected="1" topLeftCell="A52" zoomScale="80" zoomScaleNormal="80" zoomScaleSheetLayoutView="85" workbookViewId="0">
      <selection sqref="A1:L105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41.25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400952057</v>
      </c>
      <c r="C11" s="21">
        <f>SUM(C12:C18)</f>
        <v>410980062</v>
      </c>
      <c r="D11" s="22"/>
      <c r="E11" s="20" t="s">
        <v>13</v>
      </c>
      <c r="F11" s="21">
        <f>SUM(F12:F20)</f>
        <v>194005793</v>
      </c>
      <c r="G11" s="21">
        <f>SUM(G12:G20)</f>
        <v>132368100</v>
      </c>
    </row>
    <row r="12" spans="1:9" s="17" customFormat="1" ht="12.75" x14ac:dyDescent="0.25">
      <c r="A12" s="17" t="s">
        <v>14</v>
      </c>
      <c r="B12" s="23">
        <v>0</v>
      </c>
      <c r="C12" s="23">
        <v>0</v>
      </c>
      <c r="D12" s="24"/>
      <c r="E12" s="17" t="s">
        <v>15</v>
      </c>
      <c r="F12" s="23">
        <v>7518632</v>
      </c>
      <c r="G12" s="23">
        <v>8713016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134273744</v>
      </c>
      <c r="G13" s="23">
        <v>70890779</v>
      </c>
    </row>
    <row r="14" spans="1:9" s="17" customFormat="1" ht="12.75" x14ac:dyDescent="0.25">
      <c r="A14" s="17" t="s">
        <v>18</v>
      </c>
      <c r="B14" s="23">
        <v>400896910</v>
      </c>
      <c r="C14" s="23">
        <v>410912338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0</v>
      </c>
      <c r="C16" s="23">
        <v>0</v>
      </c>
      <c r="D16" s="24"/>
      <c r="E16" s="17" t="s">
        <v>23</v>
      </c>
      <c r="F16" s="23">
        <v>13694563</v>
      </c>
      <c r="G16" s="23">
        <v>11358772</v>
      </c>
    </row>
    <row r="17" spans="1:7" s="17" customFormat="1" ht="25.5" x14ac:dyDescent="0.25">
      <c r="A17" s="17" t="s">
        <v>24</v>
      </c>
      <c r="B17" s="23">
        <v>55147</v>
      </c>
      <c r="C17" s="23">
        <v>67724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28130816</v>
      </c>
      <c r="G18" s="23">
        <v>27856572</v>
      </c>
    </row>
    <row r="19" spans="1:7" s="17" customFormat="1" ht="12.75" x14ac:dyDescent="0.25">
      <c r="A19" s="20" t="s">
        <v>28</v>
      </c>
      <c r="B19" s="21">
        <f>SUM(B20:B26)</f>
        <v>81593991</v>
      </c>
      <c r="C19" s="21">
        <f>SUM(C20:C26)</f>
        <v>2281447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10388038</v>
      </c>
      <c r="G20" s="23">
        <v>13548961</v>
      </c>
    </row>
    <row r="21" spans="1:7" s="17" customFormat="1" ht="12.75" x14ac:dyDescent="0.25">
      <c r="A21" s="17" t="s">
        <v>32</v>
      </c>
      <c r="B21" s="23">
        <v>79307729</v>
      </c>
      <c r="C21" s="23">
        <v>2565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2286262</v>
      </c>
      <c r="C22" s="23">
        <v>2278882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278611096</v>
      </c>
      <c r="G33" s="21">
        <f>SUM(G34:G39)</f>
        <v>282397763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5000</v>
      </c>
      <c r="G34" s="23">
        <v>5000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0</v>
      </c>
      <c r="G35" s="23">
        <v>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278606096</v>
      </c>
      <c r="G38" s="23">
        <v>282392763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0</v>
      </c>
      <c r="G41" s="23"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367823</v>
      </c>
      <c r="G44" s="21">
        <f>SUM(G45:G47)</f>
        <v>394337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0</v>
      </c>
      <c r="G45" s="23">
        <v>0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367823</v>
      </c>
      <c r="G47" s="23">
        <v>394337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482546048</v>
      </c>
      <c r="C49" s="21">
        <f>SUM(C11+C19+C27+C33+C39+C40+C43)</f>
        <v>413261509</v>
      </c>
      <c r="D49" s="24"/>
      <c r="E49" s="20" t="s">
        <v>87</v>
      </c>
      <c r="F49" s="21">
        <f>SUM(F44+F40+F33+F29+F28+F25+F21+F11)</f>
        <v>472984712</v>
      </c>
      <c r="G49" s="21">
        <f>SUM(G44+G40+G33+G29+G28+G25+G21+G11)</f>
        <v>415160200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832906845</v>
      </c>
      <c r="C53" s="21">
        <v>744366537</v>
      </c>
      <c r="D53" s="24"/>
      <c r="E53" s="20" t="s">
        <v>91</v>
      </c>
      <c r="F53" s="21">
        <v>614464390</v>
      </c>
      <c r="G53" s="21">
        <v>662853044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887728129</v>
      </c>
      <c r="C55" s="21">
        <v>828925602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191270319</v>
      </c>
      <c r="C57" s="21">
        <v>191270319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272010447</v>
      </c>
      <c r="C59" s="21">
        <v>180270821</v>
      </c>
      <c r="D59" s="24"/>
      <c r="E59" s="20" t="s">
        <v>97</v>
      </c>
      <c r="F59" s="21">
        <v>434752940</v>
      </c>
      <c r="G59" s="21">
        <v>449431394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590626</v>
      </c>
      <c r="C61" s="21">
        <v>590626</v>
      </c>
      <c r="D61" s="24"/>
      <c r="E61" s="20" t="s">
        <v>99</v>
      </c>
      <c r="F61" s="21">
        <v>379231314</v>
      </c>
      <c r="G61" s="21">
        <v>173989122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0</v>
      </c>
      <c r="C63" s="21">
        <v>0</v>
      </c>
      <c r="D63" s="22"/>
      <c r="E63" s="20" t="s">
        <v>101</v>
      </c>
      <c r="F63" s="21">
        <v>0</v>
      </c>
      <c r="G63" s="21">
        <v>0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0</v>
      </c>
      <c r="C65" s="21">
        <v>0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0</v>
      </c>
      <c r="C69" s="21">
        <v>0</v>
      </c>
      <c r="D69" s="24"/>
      <c r="E69" s="20" t="s">
        <v>105</v>
      </c>
      <c r="F69" s="21">
        <f>SUM(F63+F61+F59+F57+F55+F53)</f>
        <v>1428448644</v>
      </c>
      <c r="G69" s="21">
        <f>SUM(G63+G61+G59+G57+G55+G53)</f>
        <v>1286273560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2184506366</v>
      </c>
      <c r="C71" s="21">
        <f>SUM(C69+C65+C63+C61+C59+C57+C55+C53+C67)</f>
        <v>1945423905</v>
      </c>
      <c r="D71" s="24"/>
      <c r="E71" s="20" t="s">
        <v>107</v>
      </c>
      <c r="F71" s="21">
        <f>SUM(F69+F49)</f>
        <v>1901433356</v>
      </c>
      <c r="G71" s="21">
        <f>SUM(G69+G49)</f>
        <v>1701433760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0</v>
      </c>
      <c r="G75" s="35">
        <f>SUM(G77+G79+G81)</f>
        <v>0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0</v>
      </c>
      <c r="G79" s="21">
        <v>0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765619058</v>
      </c>
      <c r="G83" s="35">
        <f>SUM(G85+G87+G89+G91+G93)</f>
        <v>657251654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222743965</v>
      </c>
      <c r="G85" s="21">
        <v>337155921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-362172089</v>
      </c>
      <c r="G87" s="21">
        <v>-494468970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905047182</v>
      </c>
      <c r="G91" s="21">
        <v>814564703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765619058</v>
      </c>
      <c r="G101" s="21">
        <f>SUM(G75+G83+G95)</f>
        <v>657251654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2667052414</v>
      </c>
      <c r="C104" s="41">
        <f>SUM(C71+C49)</f>
        <v>2358685414</v>
      </c>
      <c r="D104" s="42"/>
      <c r="E104" s="40" t="s">
        <v>124</v>
      </c>
      <c r="F104" s="41">
        <f>SUM(F101+F71)</f>
        <v>2667052414</v>
      </c>
      <c r="G104" s="41">
        <f>SUM(G101+G71)</f>
        <v>2358685414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A111" s="44"/>
      <c r="B111" s="44"/>
      <c r="C111" s="44"/>
      <c r="E111" s="44"/>
      <c r="F111" s="44"/>
      <c r="G111" s="44"/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5"/>
      <c r="B116" s="45"/>
      <c r="C116" s="45"/>
      <c r="D116" s="45"/>
      <c r="E116" s="45"/>
      <c r="F116" s="45"/>
      <c r="G116" s="45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2024-04-05T18:01:38Z</dcterms:created>
  <dcterms:modified xsi:type="dcterms:W3CDTF">2024-04-05T18:01:39Z</dcterms:modified>
</cp:coreProperties>
</file>