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\\Mj0ch14l-pc\e\CTAPUB 2023\Indicadores Resultados\ENTIDADES 2\"/>
    </mc:Choice>
  </mc:AlternateContent>
  <xr:revisionPtr revIDLastSave="0" documentId="13_ncr:1_{EC2A8AAE-ADC7-4EB6-8810-FA74A8A11E4E}" xr6:coauthVersionLast="40" xr6:coauthVersionMax="40" xr10:uidLastSave="{00000000-0000-0000-0000-000000000000}"/>
  <bookViews>
    <workbookView xWindow="-120" yWindow="-120" windowWidth="19440" windowHeight="11760" tabRatio="773" firstSheet="3" activeTab="3" xr2:uid="{00000000-000D-0000-FFFF-FFFF00000000}"/>
  </bookViews>
  <sheets>
    <sheet name="2.3.2 JUSTIFICACIONES" sheetId="10" state="hidden" r:id="rId1"/>
    <sheet name="2.3.4 RECT SIST SALUD" sheetId="8" state="hidden" r:id="rId2"/>
    <sheet name="2.3.4 JUSTIFICACIONES" sheetId="7" state="hidden" r:id="rId3"/>
    <sheet name="INDICADORES DE RESULTADOS" sheetId="13" r:id="rId4"/>
  </sheets>
  <definedNames>
    <definedName name="__xlnm.Print_Titles" localSheetId="1">'2.3.4 RECT SIST SALUD'!$A$1:$EE$9</definedName>
    <definedName name="__xlnm.Print_Titles" localSheetId="3">'INDICADORES DE RESULTADOS'!$A$1:$DJ$6</definedName>
    <definedName name="_xlnm.Print_Area" localSheetId="1">'2.3.4 RECT SIST SALUD'!$A$1:$Q$27</definedName>
    <definedName name="Excel_BuiltIn_Print_Titles" localSheetId="1">'2.3.4 RECT SIST SALUD'!$A$1:$EE$9</definedName>
    <definedName name="Excel_BuiltIn_Print_Titles" localSheetId="3">'INDICADORES DE RESULTADOS'!$A$1:$DJ$6</definedName>
    <definedName name="_xlnm.Print_Titles" localSheetId="1">'2.3.4 RECT SIST SALUD'!$1:$9</definedName>
    <definedName name="_xlnm.Print_Titles" localSheetId="3">'INDICADORES DE RESULTADOS'!$1:$6</definedName>
  </definedNames>
  <calcPr calcId="191029"/>
</workbook>
</file>

<file path=xl/calcChain.xml><?xml version="1.0" encoding="utf-8"?>
<calcChain xmlns="http://schemas.openxmlformats.org/spreadsheetml/2006/main">
  <c r="G58" i="13" l="1"/>
  <c r="G57" i="13"/>
  <c r="O56" i="13"/>
  <c r="G55" i="13"/>
  <c r="G54" i="13"/>
  <c r="G53" i="13"/>
  <c r="G52" i="13"/>
  <c r="O51" i="13"/>
  <c r="G50" i="13"/>
  <c r="G49" i="13"/>
  <c r="O48" i="13"/>
  <c r="G47" i="13"/>
  <c r="G46" i="13"/>
  <c r="G45" i="13"/>
  <c r="G44" i="13"/>
  <c r="G43" i="13"/>
  <c r="G42" i="13"/>
  <c r="G41" i="13"/>
  <c r="G40" i="13"/>
  <c r="O39" i="13"/>
  <c r="G38" i="13"/>
  <c r="G37" i="13"/>
  <c r="G36" i="13"/>
  <c r="O35" i="13"/>
  <c r="G34" i="13"/>
  <c r="G33" i="13"/>
  <c r="O32" i="13"/>
  <c r="G31" i="13"/>
  <c r="G30" i="13"/>
  <c r="O29" i="13"/>
  <c r="G28" i="13"/>
  <c r="G27" i="13"/>
  <c r="O26" i="13"/>
  <c r="G25" i="13"/>
  <c r="G24" i="13"/>
  <c r="O23" i="13"/>
  <c r="G22" i="13"/>
  <c r="O21" i="13"/>
  <c r="G20" i="13"/>
  <c r="G19" i="13"/>
  <c r="G18" i="13"/>
  <c r="O17" i="13"/>
  <c r="G16" i="13"/>
  <c r="O15" i="13"/>
  <c r="G14" i="13"/>
  <c r="G13" i="13"/>
  <c r="O12" i="13"/>
  <c r="J8" i="13"/>
  <c r="I8" i="13"/>
  <c r="H8" i="13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Q14" i="8"/>
  <c r="L10" i="8"/>
  <c r="K10" i="8"/>
  <c r="J10" i="8"/>
</calcChain>
</file>

<file path=xl/sharedStrings.xml><?xml version="1.0" encoding="utf-8"?>
<sst xmlns="http://schemas.openxmlformats.org/spreadsheetml/2006/main" count="200" uniqueCount="118">
  <si>
    <t>JUSTIFICACIONES</t>
  </si>
  <si>
    <t>PROYECTOS</t>
  </si>
  <si>
    <t>DESCRIPCIÓN</t>
  </si>
  <si>
    <t>CLAVE</t>
  </si>
  <si>
    <t>NOMBRE</t>
  </si>
  <si>
    <t>A012</t>
  </si>
  <si>
    <t>Servicios médicos generales y de especialidad</t>
  </si>
  <si>
    <t>Este proyecto  presenta bajo avance en la adquisición de equipo médico, cumpliendo con las medidas de austeridad, racionalidad y disciplina del gasto. La variación de las consultas de medicina general y especializada, así como en las gestiones de la Oficina de Enlace de Tercer Nivel, se debe a que se ha priorizado la atención a pacientes subsecuentes y de primera vez, los cuales son valorados por el Instituto de acuerdo con la capacidad instalada.</t>
  </si>
  <si>
    <t>GOBIERNO CONSTITUCIONAL DEL ESTADO DE CHIAPAS</t>
  </si>
  <si>
    <t>INDICADORES DE RESULTADOS AL PRIMER TRIMESTRE DEL 2023</t>
  </si>
  <si>
    <t>Ente Público: Instituto de Seguridad Social de los Trabajadores del Estado de Chiapas</t>
  </si>
  <si>
    <t>CLAVE DEL PROYECTO</t>
  </si>
  <si>
    <t>OBJETIVO / META DE DESARROLLO SOSTENIBLE</t>
  </si>
  <si>
    <t>SUBFUNCIÓN / TIPO DE PROYECTO</t>
  </si>
  <si>
    <t>UNIDAD DE
MEDIDA</t>
  </si>
  <si>
    <t>METAS</t>
  </si>
  <si>
    <t xml:space="preserve"> PRESUPUESTO  APROBADO 
( PESOS )</t>
  </si>
  <si>
    <t xml:space="preserve"> PRESUPUESTO  MODIFICADO
( PESOS )</t>
  </si>
  <si>
    <t xml:space="preserve"> PRESUPUESTO  DEVENGADO 
( PESOS )</t>
  </si>
  <si>
    <t>BENEFICIARIOS</t>
  </si>
  <si>
    <t>PROYECTOS /  METAS (CONCEPTOS)</t>
  </si>
  <si>
    <t>PROGRAM.
ANUAL</t>
  </si>
  <si>
    <t>MODIF. 
ANUAL</t>
  </si>
  <si>
    <t>ALCANZ. AL
PERIODO</t>
  </si>
  <si>
    <t>% CUMPLIM/
MODIF.</t>
  </si>
  <si>
    <t>MUNICIPIO</t>
  </si>
  <si>
    <t>LOCALIDAD</t>
  </si>
  <si>
    <t>MUJER</t>
  </si>
  <si>
    <t>HOMBRE</t>
  </si>
  <si>
    <t>PERSONA</t>
  </si>
  <si>
    <t>SALUD</t>
  </si>
  <si>
    <t>RECTORÍA DEL SISTEMA DE SALUD</t>
  </si>
  <si>
    <t>PROYECTOS DE GASTO CORRIENTE</t>
  </si>
  <si>
    <t>A001</t>
  </si>
  <si>
    <t>GASTOS DE ADMINISTRACIÓN</t>
  </si>
  <si>
    <t>Cobertura Estatal</t>
  </si>
  <si>
    <t>Sesiones de junta directiva realizadas</t>
  </si>
  <si>
    <t>Sesión</t>
  </si>
  <si>
    <t>Eventos realizados</t>
  </si>
  <si>
    <t>Evento</t>
  </si>
  <si>
    <t>Dictámenes de pensiones atendidos</t>
  </si>
  <si>
    <t>Dictamen</t>
  </si>
  <si>
    <t>Programa Operativo Anual y Presupuesto de Ingresos y Egresos del Instituto Autorizado</t>
  </si>
  <si>
    <t>Documento</t>
  </si>
  <si>
    <t>Solicitudes de reembolso de gastos médicos procedentes</t>
  </si>
  <si>
    <t>Solicitud</t>
  </si>
  <si>
    <t>Adquisición de equipos informáticos</t>
  </si>
  <si>
    <t>Equipo</t>
  </si>
  <si>
    <t>Servicios de soporte y asistencia técnica</t>
  </si>
  <si>
    <t>Servicio</t>
  </si>
  <si>
    <t>Reunión de revisión del Sistema de Gestión de la Calidad por la Dirección</t>
  </si>
  <si>
    <t>Reunión</t>
  </si>
  <si>
    <t>Servicio de mantenimiento a sistemas informáticos atendidos</t>
  </si>
  <si>
    <t>Servicios de mantenimiento a equipos médicos</t>
  </si>
  <si>
    <t>Servicios de mantenimiento al parque vehicular</t>
  </si>
  <si>
    <t>Número de equipo administrativo, de transporte e industrial adquirido</t>
  </si>
  <si>
    <t>Estados financieros emitidos</t>
  </si>
  <si>
    <t>Gastos de administración</t>
  </si>
  <si>
    <t xml:space="preserve">Este proyecto presenta bajo avance, derivado de la disminución en las solicitudes de reembolsos de gastos médicos ya que el comité técnico consultivo en apego a las leyes y reglamentos del Instituto, dictaminó procedentes las que cumplieron con todos los requisitos solicitados; así también el nulo avance en la meta de adquisición de equipo administrativo, se debe a que la Secretaría de Hacienda del Estado, aún no define los procesos de contratación.
</t>
  </si>
  <si>
    <t>PROTECCIÓN SOCIAL</t>
  </si>
  <si>
    <t>Servicios de mantenimiento al parque vehicular realizados</t>
  </si>
  <si>
    <t>Adquisición de licencias y equipos tecnológicos</t>
  </si>
  <si>
    <t>PAGO DE PENSIONES</t>
  </si>
  <si>
    <t xml:space="preserve">Trámites de pagos de pensiones </t>
  </si>
  <si>
    <t>Trámite</t>
  </si>
  <si>
    <t>Solicitudes de pensiones nuevas autorizadas</t>
  </si>
  <si>
    <t>PAGO DE PENSIONES (SECTOR POLICIAL)</t>
  </si>
  <si>
    <t>Trámites de pago de pensiones del sector policial</t>
  </si>
  <si>
    <t>GESTIÓN DE PENSIONES Y PAGOS ESPECIALES</t>
  </si>
  <si>
    <t xml:space="preserve">Trámites de pagos por bono de continuidad </t>
  </si>
  <si>
    <t>Trámites de pagos especiales procedentes</t>
  </si>
  <si>
    <t>Credenciales emitidas a los afiliados</t>
  </si>
  <si>
    <t>Credencial</t>
  </si>
  <si>
    <t>ADMINISTRACIÓN DEL FIDEICOMISO DE PENSIONES</t>
  </si>
  <si>
    <t>Pagos especiales de pensiones y por bono de continuidad realizados</t>
  </si>
  <si>
    <t>Pago</t>
  </si>
  <si>
    <t xml:space="preserve">PRESTACIONES DEPORTIVAS Y CULTURALES </t>
  </si>
  <si>
    <t>Horas clase en cursos ordinarios y en cursos de verano impartidas</t>
  </si>
  <si>
    <t>Hora</t>
  </si>
  <si>
    <t>Número de aparatos deportivos, adquiridos</t>
  </si>
  <si>
    <t>PRESTACIONES SOCIALES AL ADULTO MAYOR</t>
  </si>
  <si>
    <t>Consultas gerontológica integral otorgadas</t>
  </si>
  <si>
    <t>Consulta</t>
  </si>
  <si>
    <t xml:space="preserve">Sesiones de rehabilitación otorgadas </t>
  </si>
  <si>
    <t>Horas de actividades de atención social otorgadas</t>
  </si>
  <si>
    <t>GESTIÓN Y OTORGAMIENTO DE PRESTACIONES ECONÓMICAS</t>
  </si>
  <si>
    <t>Trámite por devolución de cuota del Fondo de Préstamos procedentes</t>
  </si>
  <si>
    <t>Solicitudes atendidas en préstamos a corto plazo e hipotecarios</t>
  </si>
  <si>
    <t>PRÉSTAMOS A CORTO PLAZO</t>
  </si>
  <si>
    <t xml:space="preserve">Préstamos a corto plazo </t>
  </si>
  <si>
    <t>Préstamo</t>
  </si>
  <si>
    <t>Préstamos a corto plazo otorgados con recursos del Fondo de Préstamos</t>
  </si>
  <si>
    <t>PRÉSTAMOS HIPOTECARIOS</t>
  </si>
  <si>
    <t>Préstamos hipotecarios otorgados con recursos del Fondo de Préstamos</t>
  </si>
  <si>
    <t>Préstamos hipotecarios otorgados</t>
  </si>
  <si>
    <t>ATENCIÓN A LOS SERVICIOS DE SALUD CON PERSPECTIVA DE GENERO</t>
  </si>
  <si>
    <t>Sesiones, pláticas y cursos-talleres realizados</t>
  </si>
  <si>
    <t>Acción</t>
  </si>
  <si>
    <t xml:space="preserve">Personas violentadas que reciben atención especializada </t>
  </si>
  <si>
    <t>Persona</t>
  </si>
  <si>
    <t>ATENCIÓN MÉDICA PREVENTIVA</t>
  </si>
  <si>
    <t>Acciones de promoción de la salud realizadas</t>
  </si>
  <si>
    <t>Acciones de prevención y control de enfermedades, realizadas</t>
  </si>
  <si>
    <t>Consultas de medicina general otorgadas</t>
  </si>
  <si>
    <t>Consultas de medicina especializada otorgadas</t>
  </si>
  <si>
    <t>Gestiones en los diferentes hospitales de la Ciudad de México realizados</t>
  </si>
  <si>
    <t>Gestión</t>
  </si>
  <si>
    <t>OTROS DE SEGURIDAD SOCIAL Y ASISTENCIA SOCIAL</t>
  </si>
  <si>
    <t>PROYECTOS DE GASTO CORRIENTE:</t>
  </si>
  <si>
    <t>SERVICIOS MÉDICOS GENERALES Y DE ESPECIALIDAD</t>
  </si>
  <si>
    <t>Equipo e instrumental médico adquirido</t>
  </si>
  <si>
    <t>INDICADORES DE RESULTADOS</t>
  </si>
  <si>
    <t>MODIF.
ANUAL</t>
  </si>
  <si>
    <t>% CUMPLIM./
MODIF.</t>
  </si>
  <si>
    <t>PRESUPUESTO
APROBADO
( PESOS )</t>
  </si>
  <si>
    <t>PRESUPUESTO
MODIFICADO
( PESOS )</t>
  </si>
  <si>
    <t>PRESUPUESTO
DEVENGADO 
( PESOS )</t>
  </si>
  <si>
    <r>
      <t xml:space="preserve">Ente Público: </t>
    </r>
    <r>
      <rPr>
        <u/>
        <sz val="11"/>
        <rFont val="Arial"/>
        <family val="2"/>
      </rPr>
      <t>Instituto de Seguridad Social de los Trabajadores del Estado de Chiapas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</si>
</sst>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#\ ###\ ###\ ###.00\ ;\(#\ ###\ ###\ ##0.00&quot; )&quot;"/>
    <numFmt numFmtId="165" formatCode="#,##0.00\ ;&quot; (&quot;#,##0.00\);&quot; -&quot;#\ ;@\ "/>
    <numFmt numFmtId="166" formatCode="#\ ###\ ###\ ###\ ;\(#\ ###\ ###\ ##0&quot; )&quot;"/>
    <numFmt numFmtId="167" formatCode="#\ ###\ ###\ ##0.00\ ;\(#\ ###\ ###\ ##0.00\)"/>
    <numFmt numFmtId="168" formatCode="#,##0\ ;&quot; (&quot;#,##0\);&quot; -&quot;#\ ;@\ "/>
  </numFmts>
  <fonts count="23">
    <font>
      <sz val="10"/>
      <name val="Arial"/>
      <charset val="134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6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sz val="13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  <charset val="134"/>
    </font>
    <font>
      <sz val="10"/>
      <name val="Arial"/>
      <family val="2"/>
    </font>
    <font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FAFAF"/>
        <bgColor indexed="64"/>
      </patternFill>
    </fill>
    <fill>
      <patternFill patternType="solid">
        <fgColor rgb="FFAFAFAF"/>
        <bgColor indexed="21"/>
      </patternFill>
    </fill>
    <fill>
      <patternFill patternType="solid">
        <fgColor indexed="31"/>
        <bgColor rgb="FFCC9900"/>
      </patternFill>
    </fill>
    <fill>
      <patternFill patternType="solid">
        <fgColor rgb="FFAFAFAF"/>
        <bgColor indexed="47"/>
      </patternFill>
    </fill>
    <fill>
      <patternFill patternType="solid">
        <fgColor rgb="FFD9D9D9"/>
        <bgColor indexed="47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0"/>
      </top>
      <bottom/>
      <diagonal/>
    </border>
  </borders>
  <cellStyleXfs count="8">
    <xf numFmtId="0" fontId="0" fillId="0" borderId="0"/>
    <xf numFmtId="44" fontId="4" fillId="0" borderId="0" applyFont="0" applyFill="0" applyBorder="0" applyAlignment="0" applyProtection="0"/>
    <xf numFmtId="0" fontId="4" fillId="0" borderId="0"/>
    <xf numFmtId="165" fontId="4" fillId="0" borderId="0"/>
    <xf numFmtId="0" fontId="4" fillId="0" borderId="0"/>
    <xf numFmtId="165" fontId="4" fillId="0" borderId="0"/>
    <xf numFmtId="0" fontId="20" fillId="0" borderId="0"/>
    <xf numFmtId="0" fontId="4" fillId="0" borderId="0"/>
  </cellStyleXfs>
  <cellXfs count="2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4" applyFont="1" applyProtection="1">
      <protection locked="0"/>
    </xf>
    <xf numFmtId="0" fontId="1" fillId="0" borderId="0" xfId="4" applyFont="1" applyProtection="1">
      <protection locked="0"/>
    </xf>
    <xf numFmtId="0" fontId="4" fillId="0" borderId="0" xfId="4" applyAlignment="1" applyProtection="1">
      <alignment vertical="top"/>
      <protection locked="0"/>
    </xf>
    <xf numFmtId="0" fontId="0" fillId="0" borderId="0" xfId="4" applyFont="1" applyAlignment="1" applyProtection="1">
      <alignment horizontal="center"/>
      <protection locked="0"/>
    </xf>
    <xf numFmtId="0" fontId="7" fillId="0" borderId="0" xfId="4" applyFont="1" applyProtection="1">
      <protection locked="0"/>
    </xf>
    <xf numFmtId="0" fontId="4" fillId="0" borderId="0" xfId="4" applyProtection="1">
      <protection locked="0"/>
    </xf>
    <xf numFmtId="0" fontId="8" fillId="0" borderId="0" xfId="4" applyFont="1" applyAlignment="1" applyProtection="1">
      <alignment horizontal="center" vertical="center"/>
      <protection locked="0"/>
    </xf>
    <xf numFmtId="164" fontId="4" fillId="0" borderId="0" xfId="4" applyNumberFormat="1" applyProtection="1">
      <protection locked="0"/>
    </xf>
    <xf numFmtId="0" fontId="0" fillId="0" borderId="0" xfId="4" applyFont="1" applyAlignment="1" applyProtection="1">
      <alignment horizontal="right"/>
      <protection locked="0"/>
    </xf>
    <xf numFmtId="0" fontId="4" fillId="0" borderId="0" xfId="4" applyAlignment="1" applyProtection="1">
      <alignment horizontal="right"/>
      <protection locked="0"/>
    </xf>
    <xf numFmtId="0" fontId="4" fillId="0" borderId="0" xfId="4" applyAlignment="1" applyProtection="1">
      <alignment horizontal="center"/>
      <protection locked="0"/>
    </xf>
    <xf numFmtId="0" fontId="9" fillId="0" borderId="0" xfId="4" applyFont="1" applyProtection="1">
      <protection locked="0"/>
    </xf>
    <xf numFmtId="0" fontId="0" fillId="0" borderId="0" xfId="4" applyFont="1" applyAlignment="1" applyProtection="1">
      <alignment horizontal="center" vertical="center" wrapText="1"/>
      <protection locked="0"/>
    </xf>
    <xf numFmtId="164" fontId="4" fillId="0" borderId="0" xfId="4" applyNumberFormat="1" applyAlignment="1" applyProtection="1">
      <alignment horizontal="center"/>
      <protection locked="0"/>
    </xf>
    <xf numFmtId="0" fontId="0" fillId="0" borderId="0" xfId="4" applyFont="1" applyAlignment="1" applyProtection="1">
      <alignment vertical="top"/>
      <protection locked="0"/>
    </xf>
    <xf numFmtId="0" fontId="8" fillId="0" borderId="0" xfId="4" applyFont="1" applyAlignment="1" applyProtection="1">
      <alignment horizontal="center" vertical="top"/>
      <protection locked="0"/>
    </xf>
    <xf numFmtId="164" fontId="0" fillId="0" borderId="0" xfId="4" applyNumberFormat="1" applyFont="1" applyAlignment="1" applyProtection="1">
      <alignment vertical="top"/>
      <protection locked="0"/>
    </xf>
    <xf numFmtId="0" fontId="0" fillId="0" borderId="0" xfId="4" applyFont="1" applyAlignment="1" applyProtection="1">
      <alignment horizontal="right" vertical="top"/>
      <protection locked="0"/>
    </xf>
    <xf numFmtId="0" fontId="10" fillId="0" borderId="0" xfId="4" applyFont="1" applyAlignment="1" applyProtection="1">
      <alignment horizontal="left"/>
      <protection locked="0"/>
    </xf>
    <xf numFmtId="164" fontId="11" fillId="0" borderId="0" xfId="4" applyNumberFormat="1" applyFont="1" applyProtection="1">
      <protection locked="0"/>
    </xf>
    <xf numFmtId="0" fontId="10" fillId="0" borderId="0" xfId="4" applyFont="1" applyProtection="1">
      <protection locked="0"/>
    </xf>
    <xf numFmtId="0" fontId="12" fillId="3" borderId="5" xfId="4" applyFont="1" applyFill="1" applyBorder="1" applyAlignment="1" applyProtection="1">
      <alignment horizontal="center" vertical="center" wrapText="1"/>
      <protection locked="0"/>
    </xf>
    <xf numFmtId="0" fontId="12" fillId="3" borderId="6" xfId="4" applyFont="1" applyFill="1" applyBorder="1" applyAlignment="1" applyProtection="1">
      <alignment horizontal="center" vertical="center" wrapText="1"/>
      <protection locked="0"/>
    </xf>
    <xf numFmtId="0" fontId="12" fillId="3" borderId="7" xfId="4" applyFont="1" applyFill="1" applyBorder="1" applyAlignment="1" applyProtection="1">
      <alignment horizontal="center" vertical="center" wrapText="1"/>
      <protection locked="0"/>
    </xf>
    <xf numFmtId="2" fontId="12" fillId="3" borderId="6" xfId="4" applyNumberFormat="1" applyFont="1" applyFill="1" applyBorder="1" applyAlignment="1" applyProtection="1">
      <alignment horizontal="center" vertical="center" wrapText="1"/>
      <protection locked="0"/>
    </xf>
    <xf numFmtId="0" fontId="13" fillId="3" borderId="0" xfId="4" applyFont="1" applyFill="1" applyProtection="1">
      <protection locked="0"/>
    </xf>
    <xf numFmtId="0" fontId="1" fillId="4" borderId="0" xfId="4" applyFont="1" applyFill="1" applyAlignment="1" applyProtection="1">
      <alignment horizontal="center" vertical="top"/>
      <protection locked="0"/>
    </xf>
    <xf numFmtId="0" fontId="3" fillId="4" borderId="0" xfId="4" applyFont="1" applyFill="1" applyAlignment="1" applyProtection="1">
      <alignment vertical="top"/>
      <protection locked="0"/>
    </xf>
    <xf numFmtId="0" fontId="10" fillId="4" borderId="0" xfId="4" applyFont="1" applyFill="1" applyAlignment="1" applyProtection="1">
      <alignment horizontal="center" vertical="center" wrapText="1"/>
      <protection locked="0"/>
    </xf>
    <xf numFmtId="0" fontId="3" fillId="4" borderId="0" xfId="4" applyFont="1" applyFill="1" applyAlignment="1" applyProtection="1">
      <alignment horizontal="left" vertical="top" wrapText="1"/>
      <protection locked="0"/>
    </xf>
    <xf numFmtId="164" fontId="3" fillId="4" borderId="0" xfId="4" applyNumberFormat="1" applyFont="1" applyFill="1" applyAlignment="1" applyProtection="1">
      <alignment horizontal="center" vertical="top"/>
      <protection locked="0"/>
    </xf>
    <xf numFmtId="164" fontId="3" fillId="4" borderId="0" xfId="4" applyNumberFormat="1" applyFont="1" applyFill="1" applyAlignment="1" applyProtection="1">
      <alignment horizontal="right" vertical="top"/>
      <protection locked="0"/>
    </xf>
    <xf numFmtId="166" fontId="1" fillId="4" borderId="0" xfId="4" applyNumberFormat="1" applyFont="1" applyFill="1" applyAlignment="1" applyProtection="1">
      <alignment horizontal="right" vertical="top"/>
      <protection locked="0"/>
    </xf>
    <xf numFmtId="0" fontId="0" fillId="0" borderId="0" xfId="4" applyFont="1" applyAlignment="1" applyProtection="1">
      <alignment horizontal="center" vertical="top"/>
      <protection locked="0"/>
    </xf>
    <xf numFmtId="0" fontId="7" fillId="0" borderId="0" xfId="4" applyFont="1" applyAlignment="1" applyProtection="1">
      <alignment vertical="top"/>
      <protection locked="0"/>
    </xf>
    <xf numFmtId="0" fontId="10" fillId="0" borderId="0" xfId="4" applyFont="1" applyAlignment="1" applyProtection="1">
      <alignment vertical="top"/>
      <protection locked="0"/>
    </xf>
    <xf numFmtId="166" fontId="0" fillId="0" borderId="0" xfId="4" applyNumberFormat="1" applyFont="1" applyAlignment="1" applyProtection="1">
      <alignment horizontal="right" vertical="top"/>
      <protection locked="0"/>
    </xf>
    <xf numFmtId="0" fontId="0" fillId="0" borderId="8" xfId="4" applyFont="1" applyBorder="1" applyAlignment="1" applyProtection="1">
      <alignment horizontal="center" vertical="center"/>
      <protection locked="0"/>
    </xf>
    <xf numFmtId="0" fontId="4" fillId="0" borderId="10" xfId="4" applyBorder="1" applyAlignment="1" applyProtection="1">
      <alignment horizontal="justify" vertical="center" wrapText="1"/>
      <protection locked="0"/>
    </xf>
    <xf numFmtId="167" fontId="4" fillId="0" borderId="8" xfId="4" applyNumberFormat="1" applyBorder="1" applyAlignment="1" applyProtection="1">
      <alignment horizontal="right" vertical="center"/>
      <protection locked="0"/>
    </xf>
    <xf numFmtId="0" fontId="0" fillId="0" borderId="9" xfId="4" applyFont="1" applyBorder="1" applyAlignment="1" applyProtection="1">
      <alignment horizontal="justify" vertical="center" wrapText="1"/>
      <protection locked="0"/>
    </xf>
    <xf numFmtId="167" fontId="0" fillId="0" borderId="8" xfId="4" applyNumberFormat="1" applyFont="1" applyBorder="1" applyAlignment="1" applyProtection="1">
      <alignment horizontal="right" vertical="center"/>
      <protection locked="0"/>
    </xf>
    <xf numFmtId="167" fontId="0" fillId="0" borderId="8" xfId="4" applyNumberFormat="1" applyFont="1" applyBorder="1" applyAlignment="1" applyProtection="1">
      <alignment vertical="center"/>
      <protection locked="0"/>
    </xf>
    <xf numFmtId="0" fontId="0" fillId="0" borderId="8" xfId="4" applyFont="1" applyBorder="1" applyAlignment="1" applyProtection="1">
      <alignment horizontal="center" vertical="top"/>
      <protection locked="0"/>
    </xf>
    <xf numFmtId="0" fontId="0" fillId="0" borderId="9" xfId="4" applyFont="1" applyBorder="1" applyAlignment="1" applyProtection="1">
      <alignment horizontal="justify" vertical="top" wrapText="1"/>
      <protection locked="0"/>
    </xf>
    <xf numFmtId="0" fontId="4" fillId="0" borderId="10" xfId="4" applyBorder="1" applyAlignment="1" applyProtection="1">
      <alignment horizontal="justify" vertical="top" wrapText="1"/>
      <protection locked="0"/>
    </xf>
    <xf numFmtId="167" fontId="0" fillId="0" borderId="8" xfId="4" applyNumberFormat="1" applyFont="1" applyBorder="1" applyAlignment="1" applyProtection="1">
      <alignment horizontal="right" vertical="top"/>
      <protection locked="0"/>
    </xf>
    <xf numFmtId="0" fontId="0" fillId="0" borderId="0" xfId="4" applyFont="1" applyAlignment="1" applyProtection="1">
      <alignment horizontal="center" vertical="top" wrapText="1"/>
      <protection locked="0"/>
    </xf>
    <xf numFmtId="0" fontId="7" fillId="0" borderId="0" xfId="4" applyFont="1" applyAlignment="1" applyProtection="1">
      <alignment horizontal="right"/>
      <protection locked="0"/>
    </xf>
    <xf numFmtId="4" fontId="7" fillId="0" borderId="0" xfId="4" applyNumberFormat="1" applyFont="1" applyAlignment="1" applyProtection="1">
      <alignment horizontal="center"/>
      <protection locked="0"/>
    </xf>
    <xf numFmtId="0" fontId="16" fillId="0" borderId="0" xfId="4" applyFont="1" applyAlignment="1" applyProtection="1">
      <alignment horizontal="center" vertical="center" wrapText="1"/>
      <protection locked="0"/>
    </xf>
    <xf numFmtId="4" fontId="17" fillId="0" borderId="0" xfId="4" applyNumberFormat="1" applyFont="1" applyAlignment="1" applyProtection="1">
      <alignment horizontal="center"/>
      <protection locked="0"/>
    </xf>
    <xf numFmtId="4" fontId="9" fillId="0" borderId="0" xfId="4" applyNumberFormat="1" applyFont="1" applyProtection="1">
      <protection locked="0"/>
    </xf>
    <xf numFmtId="164" fontId="10" fillId="4" borderId="0" xfId="4" applyNumberFormat="1" applyFont="1" applyFill="1" applyAlignment="1">
      <alignment horizontal="right" vertical="center"/>
    </xf>
    <xf numFmtId="164" fontId="1" fillId="4" borderId="0" xfId="3" applyNumberFormat="1" applyFont="1" applyFill="1" applyAlignment="1" applyProtection="1">
      <alignment horizontal="center" vertical="top"/>
      <protection locked="0"/>
    </xf>
    <xf numFmtId="44" fontId="0" fillId="0" borderId="0" xfId="1" applyFont="1" applyAlignment="1">
      <alignment horizontal="center" vertical="top"/>
    </xf>
    <xf numFmtId="44" fontId="9" fillId="0" borderId="0" xfId="1" applyFont="1" applyAlignment="1">
      <alignment vertical="top"/>
    </xf>
    <xf numFmtId="164" fontId="8" fillId="0" borderId="0" xfId="4" applyNumberFormat="1" applyFont="1" applyAlignment="1" applyProtection="1">
      <alignment horizontal="center" vertical="top" wrapText="1"/>
      <protection locked="0"/>
    </xf>
    <xf numFmtId="164" fontId="0" fillId="0" borderId="0" xfId="3" applyNumberFormat="1" applyFont="1" applyAlignment="1" applyProtection="1">
      <alignment horizontal="center" vertical="top"/>
      <protection locked="0"/>
    </xf>
    <xf numFmtId="167" fontId="0" fillId="0" borderId="8" xfId="4" applyNumberFormat="1" applyFont="1" applyBorder="1" applyAlignment="1">
      <alignment horizontal="right" vertical="top"/>
    </xf>
    <xf numFmtId="166" fontId="0" fillId="0" borderId="8" xfId="4" applyNumberFormat="1" applyFont="1" applyBorder="1" applyAlignment="1" applyProtection="1">
      <alignment horizontal="center" vertical="top"/>
      <protection locked="0"/>
    </xf>
    <xf numFmtId="168" fontId="4" fillId="0" borderId="8" xfId="3" applyNumberFormat="1" applyBorder="1" applyAlignment="1">
      <alignment vertical="center"/>
    </xf>
    <xf numFmtId="0" fontId="12" fillId="3" borderId="12" xfId="4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0" xfId="4" applyFont="1" applyAlignment="1" applyProtection="1">
      <alignment horizontal="center" vertical="center"/>
      <protection locked="0"/>
    </xf>
    <xf numFmtId="0" fontId="8" fillId="0" borderId="8" xfId="4" applyFont="1" applyBorder="1" applyAlignment="1" applyProtection="1">
      <alignment horizontal="center" vertical="top"/>
      <protection locked="0"/>
    </xf>
    <xf numFmtId="0" fontId="12" fillId="0" borderId="8" xfId="4" applyFont="1" applyBorder="1" applyAlignment="1" applyProtection="1">
      <alignment vertical="top"/>
      <protection locked="0"/>
    </xf>
    <xf numFmtId="49" fontId="3" fillId="0" borderId="9" xfId="4" applyNumberFormat="1" applyFont="1" applyBorder="1" applyAlignment="1" applyProtection="1">
      <alignment horizontal="center" vertical="top"/>
      <protection locked="0"/>
    </xf>
    <xf numFmtId="49" fontId="7" fillId="0" borderId="10" xfId="4" applyNumberFormat="1" applyFont="1" applyBorder="1" applyAlignment="1" applyProtection="1">
      <alignment horizontal="center" vertical="top"/>
      <protection locked="0"/>
    </xf>
    <xf numFmtId="164" fontId="8" fillId="0" borderId="8" xfId="4" applyNumberFormat="1" applyFont="1" applyBorder="1" applyAlignment="1" applyProtection="1">
      <alignment vertical="top"/>
      <protection locked="0"/>
    </xf>
    <xf numFmtId="166" fontId="8" fillId="0" borderId="8" xfId="4" applyNumberFormat="1" applyFont="1" applyBorder="1" applyAlignment="1" applyProtection="1">
      <alignment horizontal="right" vertical="top"/>
      <protection locked="0"/>
    </xf>
    <xf numFmtId="0" fontId="7" fillId="0" borderId="8" xfId="4" applyFont="1" applyBorder="1" applyAlignment="1" applyProtection="1">
      <alignment horizontal="center" vertical="top"/>
      <protection locked="0"/>
    </xf>
    <xf numFmtId="0" fontId="7" fillId="0" borderId="9" xfId="4" applyFont="1" applyBorder="1" applyAlignment="1" applyProtection="1">
      <alignment horizontal="justify" vertical="top" wrapText="1"/>
      <protection locked="0"/>
    </xf>
    <xf numFmtId="167" fontId="4" fillId="0" borderId="8" xfId="4" applyNumberFormat="1" applyBorder="1" applyAlignment="1" applyProtection="1">
      <alignment vertical="top"/>
      <protection locked="0"/>
    </xf>
    <xf numFmtId="167" fontId="0" fillId="0" borderId="8" xfId="4" applyNumberFormat="1" applyFont="1" applyBorder="1" applyAlignment="1" applyProtection="1">
      <alignment vertical="top"/>
      <protection locked="0"/>
    </xf>
    <xf numFmtId="0" fontId="4" fillId="0" borderId="8" xfId="4" applyBorder="1" applyAlignment="1" applyProtection="1">
      <alignment horizontal="center" vertical="top"/>
      <protection locked="0"/>
    </xf>
    <xf numFmtId="0" fontId="15" fillId="0" borderId="8" xfId="4" applyFont="1" applyBorder="1" applyAlignment="1" applyProtection="1">
      <alignment vertical="top"/>
      <protection locked="0"/>
    </xf>
    <xf numFmtId="0" fontId="0" fillId="0" borderId="10" xfId="4" applyFont="1" applyBorder="1" applyAlignment="1" applyProtection="1">
      <alignment horizontal="justify" vertical="top" wrapText="1"/>
      <protection locked="0"/>
    </xf>
    <xf numFmtId="0" fontId="4" fillId="0" borderId="13" xfId="4" applyBorder="1" applyAlignment="1" applyProtection="1">
      <alignment horizontal="center" vertical="top"/>
      <protection locked="0"/>
    </xf>
    <xf numFmtId="0" fontId="15" fillId="0" borderId="13" xfId="4" applyFont="1" applyBorder="1" applyAlignment="1" applyProtection="1">
      <alignment vertical="top"/>
      <protection locked="0"/>
    </xf>
    <xf numFmtId="0" fontId="0" fillId="0" borderId="14" xfId="4" applyFont="1" applyBorder="1" applyAlignment="1" applyProtection="1">
      <alignment horizontal="justify" vertical="top" wrapText="1"/>
      <protection locked="0"/>
    </xf>
    <xf numFmtId="0" fontId="4" fillId="0" borderId="15" xfId="4" applyBorder="1" applyAlignment="1" applyProtection="1">
      <alignment horizontal="justify" vertical="top" wrapText="1"/>
      <protection locked="0"/>
    </xf>
    <xf numFmtId="0" fontId="0" fillId="0" borderId="13" xfId="4" applyFont="1" applyBorder="1" applyAlignment="1" applyProtection="1">
      <alignment horizontal="center" vertical="top"/>
      <protection locked="0"/>
    </xf>
    <xf numFmtId="167" fontId="0" fillId="0" borderId="13" xfId="4" applyNumberFormat="1" applyFont="1" applyBorder="1" applyAlignment="1" applyProtection="1">
      <alignment vertical="top"/>
      <protection locked="0"/>
    </xf>
    <xf numFmtId="167" fontId="0" fillId="0" borderId="13" xfId="4" applyNumberFormat="1" applyFont="1" applyBorder="1" applyAlignment="1" applyProtection="1">
      <alignment horizontal="right" vertical="top"/>
      <protection locked="0"/>
    </xf>
    <xf numFmtId="0" fontId="16" fillId="0" borderId="0" xfId="4" applyFont="1" applyAlignment="1" applyProtection="1">
      <alignment horizontal="center" vertical="center"/>
      <protection locked="0"/>
    </xf>
    <xf numFmtId="164" fontId="1" fillId="4" borderId="0" xfId="4" applyNumberFormat="1" applyFont="1" applyFill="1" applyAlignment="1" applyProtection="1">
      <alignment horizontal="right" vertical="center"/>
      <protection locked="0"/>
    </xf>
    <xf numFmtId="164" fontId="1" fillId="4" borderId="0" xfId="4" applyNumberFormat="1" applyFont="1" applyFill="1" applyAlignment="1" applyProtection="1">
      <alignment horizontal="center" vertical="top"/>
      <protection locked="0"/>
    </xf>
    <xf numFmtId="166" fontId="0" fillId="0" borderId="0" xfId="4" applyNumberFormat="1" applyFont="1" applyAlignment="1">
      <alignment horizontal="center" vertical="top"/>
    </xf>
    <xf numFmtId="0" fontId="9" fillId="0" borderId="0" xfId="4" applyFont="1" applyAlignment="1">
      <alignment vertical="top"/>
    </xf>
    <xf numFmtId="164" fontId="8" fillId="0" borderId="0" xfId="4" applyNumberFormat="1" applyFont="1" applyAlignment="1" applyProtection="1">
      <alignment horizontal="center" vertical="top"/>
      <protection locked="0"/>
    </xf>
    <xf numFmtId="166" fontId="8" fillId="0" borderId="8" xfId="4" applyNumberFormat="1" applyFont="1" applyBorder="1" applyAlignment="1">
      <alignment horizontal="center" vertical="top"/>
    </xf>
    <xf numFmtId="164" fontId="8" fillId="0" borderId="8" xfId="4" applyNumberFormat="1" applyFont="1" applyBorder="1" applyAlignment="1">
      <alignment vertical="top"/>
    </xf>
    <xf numFmtId="164" fontId="8" fillId="0" borderId="8" xfId="4" applyNumberFormat="1" applyFont="1" applyBorder="1" applyAlignment="1" applyProtection="1">
      <alignment horizontal="center" vertical="top"/>
      <protection locked="0"/>
    </xf>
    <xf numFmtId="164" fontId="8" fillId="0" borderId="8" xfId="3" applyNumberFormat="1" applyFont="1" applyBorder="1" applyAlignment="1" applyProtection="1">
      <alignment horizontal="center" vertical="top"/>
      <protection locked="0"/>
    </xf>
    <xf numFmtId="164" fontId="4" fillId="0" borderId="8" xfId="4" applyNumberFormat="1" applyBorder="1" applyAlignment="1" applyProtection="1">
      <alignment horizontal="center" vertical="top"/>
      <protection locked="0"/>
    </xf>
    <xf numFmtId="167" fontId="4" fillId="0" borderId="8" xfId="4" applyNumberFormat="1" applyBorder="1" applyAlignment="1" applyProtection="1">
      <alignment horizontal="right" vertical="top"/>
      <protection locked="0"/>
    </xf>
    <xf numFmtId="167" fontId="4" fillId="0" borderId="8" xfId="4" applyNumberFormat="1" applyBorder="1" applyAlignment="1">
      <alignment horizontal="right" vertical="top"/>
    </xf>
    <xf numFmtId="167" fontId="4" fillId="0" borderId="13" xfId="4" applyNumberFormat="1" applyBorder="1" applyAlignment="1">
      <alignment horizontal="right" vertical="top"/>
    </xf>
    <xf numFmtId="164" fontId="4" fillId="0" borderId="13" xfId="4" applyNumberFormat="1" applyBorder="1" applyAlignment="1" applyProtection="1">
      <alignment horizontal="center" vertical="top"/>
      <protection locked="0"/>
    </xf>
    <xf numFmtId="168" fontId="4" fillId="0" borderId="13" xfId="3" applyNumberFormat="1" applyBorder="1" applyAlignment="1">
      <alignment vertical="center"/>
    </xf>
    <xf numFmtId="0" fontId="1" fillId="0" borderId="0" xfId="0" applyFont="1" applyAlignment="1">
      <alignment vertical="top"/>
    </xf>
    <xf numFmtId="0" fontId="3" fillId="2" borderId="1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164" fontId="4" fillId="0" borderId="0" xfId="4" applyNumberFormat="1" applyBorder="1" applyAlignment="1" applyProtection="1">
      <alignment horizontal="center"/>
      <protection locked="0"/>
    </xf>
    <xf numFmtId="164" fontId="0" fillId="0" borderId="0" xfId="3" applyNumberFormat="1" applyFont="1" applyBorder="1" applyAlignment="1" applyProtection="1">
      <alignment horizontal="center" vertical="top"/>
      <protection locked="0"/>
    </xf>
    <xf numFmtId="164" fontId="4" fillId="0" borderId="0" xfId="4" applyNumberFormat="1" applyBorder="1" applyAlignment="1" applyProtection="1">
      <alignment horizontal="center" vertical="top"/>
      <protection locked="0"/>
    </xf>
    <xf numFmtId="0" fontId="0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Alignment="1" applyProtection="1">
      <alignment horizontal="center"/>
      <protection locked="0"/>
    </xf>
    <xf numFmtId="0" fontId="5" fillId="0" borderId="0" xfId="4" applyFont="1" applyAlignment="1" applyProtection="1">
      <alignment horizontal="center"/>
      <protection locked="0"/>
    </xf>
    <xf numFmtId="49" fontId="3" fillId="0" borderId="0" xfId="4" applyNumberFormat="1" applyFont="1" applyBorder="1" applyAlignment="1" applyProtection="1">
      <alignment horizontal="center" vertical="center"/>
      <protection locked="0"/>
    </xf>
    <xf numFmtId="49" fontId="7" fillId="0" borderId="0" xfId="4" applyNumberFormat="1" applyFont="1" applyBorder="1" applyAlignment="1" applyProtection="1">
      <alignment horizontal="center" vertical="center"/>
      <protection locked="0"/>
    </xf>
    <xf numFmtId="0" fontId="8" fillId="0" borderId="0" xfId="4" applyFont="1" applyBorder="1" applyAlignment="1" applyProtection="1">
      <alignment horizontal="center" vertical="center"/>
      <protection locked="0"/>
    </xf>
    <xf numFmtId="164" fontId="8" fillId="0" borderId="0" xfId="4" applyNumberFormat="1" applyFont="1" applyBorder="1" applyAlignment="1" applyProtection="1">
      <alignment vertical="center"/>
      <protection locked="0"/>
    </xf>
    <xf numFmtId="166" fontId="8" fillId="0" borderId="0" xfId="4" applyNumberFormat="1" applyFont="1" applyBorder="1" applyAlignment="1">
      <alignment horizontal="center" vertical="center"/>
    </xf>
    <xf numFmtId="164" fontId="8" fillId="0" borderId="0" xfId="4" applyNumberFormat="1" applyFont="1" applyBorder="1" applyAlignment="1">
      <alignment vertical="center"/>
    </xf>
    <xf numFmtId="164" fontId="8" fillId="0" borderId="0" xfId="4" applyNumberFormat="1" applyFont="1" applyBorder="1" applyAlignment="1" applyProtection="1">
      <alignment horizontal="center" vertical="center" wrapText="1"/>
      <protection locked="0"/>
    </xf>
    <xf numFmtId="164" fontId="8" fillId="0" borderId="0" xfId="3" applyNumberFormat="1" applyFont="1" applyBorder="1" applyAlignment="1" applyProtection="1">
      <alignment horizontal="center" vertical="center"/>
      <protection locked="0"/>
    </xf>
    <xf numFmtId="0" fontId="0" fillId="0" borderId="0" xfId="4" applyFont="1" applyBorder="1" applyAlignment="1" applyProtection="1">
      <alignment vertical="center"/>
      <protection locked="0"/>
    </xf>
    <xf numFmtId="0" fontId="5" fillId="0" borderId="0" xfId="4" applyFont="1" applyBorder="1" applyAlignment="1" applyProtection="1">
      <alignment horizontal="justify" vertical="top" wrapText="1"/>
      <protection locked="0"/>
    </xf>
    <xf numFmtId="0" fontId="4" fillId="0" borderId="0" xfId="4" applyBorder="1" applyAlignment="1" applyProtection="1">
      <alignment horizontal="justify" vertical="top" wrapText="1"/>
      <protection locked="0"/>
    </xf>
    <xf numFmtId="0" fontId="4" fillId="0" borderId="0" xfId="4" applyBorder="1" applyAlignment="1" applyProtection="1">
      <alignment horizontal="center" vertical="top"/>
      <protection locked="0"/>
    </xf>
    <xf numFmtId="167" fontId="4" fillId="0" borderId="0" xfId="4" applyNumberFormat="1" applyBorder="1" applyAlignment="1" applyProtection="1">
      <alignment vertical="top"/>
      <protection locked="0"/>
    </xf>
    <xf numFmtId="167" fontId="0" fillId="0" borderId="0" xfId="4" applyNumberFormat="1" applyFont="1" applyBorder="1" applyAlignment="1" applyProtection="1">
      <alignment vertical="top"/>
      <protection locked="0"/>
    </xf>
    <xf numFmtId="166" fontId="0" fillId="0" borderId="0" xfId="4" applyNumberFormat="1" applyFont="1" applyBorder="1" applyAlignment="1" applyProtection="1">
      <alignment horizontal="center" vertical="top"/>
      <protection locked="0"/>
    </xf>
    <xf numFmtId="0" fontId="4" fillId="0" borderId="0" xfId="4" applyBorder="1" applyAlignment="1" applyProtection="1">
      <alignment vertical="top"/>
      <protection locked="0"/>
    </xf>
    <xf numFmtId="0" fontId="0" fillId="0" borderId="0" xfId="4" applyFont="1" applyFill="1" applyBorder="1" applyAlignment="1" applyProtection="1">
      <alignment horizontal="justify" vertical="top" wrapText="1"/>
      <protection locked="0"/>
    </xf>
    <xf numFmtId="0" fontId="4" fillId="0" borderId="0" xfId="4" applyFill="1" applyBorder="1" applyAlignment="1" applyProtection="1">
      <alignment horizontal="justify" vertical="top" wrapText="1"/>
      <protection locked="0"/>
    </xf>
    <xf numFmtId="0" fontId="0" fillId="0" borderId="0" xfId="4" applyFont="1" applyFill="1" applyBorder="1" applyAlignment="1" applyProtection="1">
      <alignment horizontal="center" vertical="top"/>
      <protection locked="0"/>
    </xf>
    <xf numFmtId="167" fontId="0" fillId="0" borderId="0" xfId="4" applyNumberFormat="1" applyFont="1" applyFill="1" applyBorder="1" applyAlignment="1" applyProtection="1">
      <alignment vertical="top"/>
      <protection locked="0"/>
    </xf>
    <xf numFmtId="166" fontId="0" fillId="0" borderId="0" xfId="4" applyNumberFormat="1" applyFont="1" applyFill="1" applyBorder="1" applyAlignment="1" applyProtection="1">
      <alignment horizontal="center" vertical="top"/>
      <protection locked="0"/>
    </xf>
    <xf numFmtId="167" fontId="0" fillId="0" borderId="0" xfId="4" applyNumberFormat="1" applyFont="1" applyFill="1" applyBorder="1" applyAlignment="1" applyProtection="1">
      <alignment horizontal="center" vertical="top" wrapText="1"/>
      <protection locked="0"/>
    </xf>
    <xf numFmtId="164" fontId="0" fillId="0" borderId="0" xfId="4" applyNumberFormat="1" applyFont="1" applyFill="1" applyBorder="1" applyAlignment="1" applyProtection="1">
      <alignment horizontal="center" vertical="top" wrapText="1"/>
      <protection locked="0"/>
    </xf>
    <xf numFmtId="0" fontId="5" fillId="0" borderId="0" xfId="4" applyFont="1" applyFill="1" applyBorder="1" applyAlignment="1" applyProtection="1">
      <alignment horizontal="justify" vertical="top" wrapText="1"/>
      <protection locked="0"/>
    </xf>
    <xf numFmtId="167" fontId="0" fillId="0" borderId="0" xfId="4" applyNumberFormat="1" applyFont="1" applyFill="1" applyBorder="1" applyAlignment="1">
      <alignment horizontal="right" vertical="top"/>
    </xf>
    <xf numFmtId="164" fontId="4" fillId="0" borderId="0" xfId="4" applyNumberFormat="1" applyFill="1" applyBorder="1" applyAlignment="1" applyProtection="1">
      <alignment horizontal="center" vertical="top" wrapText="1"/>
      <protection locked="0"/>
    </xf>
    <xf numFmtId="0" fontId="4" fillId="0" borderId="0" xfId="4" applyFill="1" applyBorder="1" applyAlignment="1" applyProtection="1">
      <alignment horizontal="center" vertical="top"/>
      <protection locked="0"/>
    </xf>
    <xf numFmtId="167" fontId="4" fillId="0" borderId="0" xfId="4" applyNumberFormat="1" applyFill="1" applyBorder="1" applyAlignment="1" applyProtection="1">
      <alignment vertical="top"/>
      <protection locked="0"/>
    </xf>
    <xf numFmtId="0" fontId="0" fillId="0" borderId="0" xfId="4" applyFont="1" applyFill="1" applyBorder="1" applyAlignment="1" applyProtection="1">
      <alignment horizontal="center" vertical="top" wrapText="1"/>
      <protection locked="0"/>
    </xf>
    <xf numFmtId="2" fontId="0" fillId="0" borderId="0" xfId="4" applyNumberFormat="1" applyFont="1" applyFill="1" applyBorder="1" applyAlignment="1" applyProtection="1">
      <alignment horizontal="right" vertical="top" wrapText="1"/>
      <protection locked="0"/>
    </xf>
    <xf numFmtId="166" fontId="14" fillId="0" borderId="0" xfId="4" applyNumberFormat="1" applyFont="1" applyFill="1" applyBorder="1" applyAlignment="1" applyProtection="1">
      <alignment horizontal="center" vertical="top"/>
      <protection locked="0"/>
    </xf>
    <xf numFmtId="0" fontId="7" fillId="0" borderId="0" xfId="4" applyFont="1" applyBorder="1" applyAlignment="1" applyProtection="1">
      <alignment horizontal="justify" vertical="top" wrapText="1"/>
      <protection locked="0"/>
    </xf>
    <xf numFmtId="167" fontId="15" fillId="0" borderId="0" xfId="4" applyNumberFormat="1" applyFont="1" applyBorder="1" applyAlignment="1" applyProtection="1">
      <alignment vertical="top"/>
      <protection locked="0"/>
    </xf>
    <xf numFmtId="166" fontId="4" fillId="0" borderId="0" xfId="4" applyNumberFormat="1" applyBorder="1" applyAlignment="1" applyProtection="1">
      <alignment horizontal="center" vertical="top"/>
      <protection locked="0"/>
    </xf>
    <xf numFmtId="0" fontId="0" fillId="0" borderId="0" xfId="4" applyFont="1" applyFill="1" applyBorder="1" applyAlignment="1" applyProtection="1">
      <alignment horizontal="justify" vertical="top"/>
      <protection locked="0"/>
    </xf>
    <xf numFmtId="0" fontId="4" fillId="0" borderId="0" xfId="4" applyFill="1" applyBorder="1" applyAlignment="1" applyProtection="1">
      <alignment horizontal="justify" vertical="top"/>
      <protection locked="0"/>
    </xf>
    <xf numFmtId="166" fontId="15" fillId="0" borderId="0" xfId="4" applyNumberFormat="1" applyFont="1" applyFill="1" applyBorder="1" applyAlignment="1" applyProtection="1">
      <alignment horizontal="center" vertical="top"/>
      <protection locked="0"/>
    </xf>
    <xf numFmtId="167" fontId="15" fillId="0" borderId="0" xfId="4" applyNumberFormat="1" applyFont="1" applyFill="1" applyBorder="1" applyAlignment="1" applyProtection="1">
      <alignment vertical="top"/>
      <protection locked="0"/>
    </xf>
    <xf numFmtId="167" fontId="4" fillId="0" borderId="0" xfId="4" applyNumberFormat="1" applyFill="1" applyBorder="1" applyAlignment="1">
      <alignment horizontal="right" vertical="top"/>
    </xf>
    <xf numFmtId="167" fontId="0" fillId="0" borderId="0" xfId="4" applyNumberFormat="1" applyFont="1" applyFill="1" applyBorder="1" applyAlignment="1" applyProtection="1">
      <alignment horizontal="right" vertical="top"/>
      <protection locked="0"/>
    </xf>
    <xf numFmtId="167" fontId="15" fillId="0" borderId="0" xfId="4" applyNumberFormat="1" applyFont="1" applyFill="1" applyBorder="1" applyAlignment="1" applyProtection="1">
      <alignment horizontal="right" vertical="top"/>
      <protection locked="0"/>
    </xf>
    <xf numFmtId="1" fontId="0" fillId="0" borderId="0" xfId="4" applyNumberFormat="1" applyFont="1" applyBorder="1" applyAlignment="1" applyProtection="1">
      <alignment horizontal="center" vertical="top"/>
      <protection locked="0"/>
    </xf>
    <xf numFmtId="167" fontId="15" fillId="0" borderId="0" xfId="4" applyNumberFormat="1" applyFont="1" applyFill="1" applyBorder="1" applyAlignment="1">
      <alignment horizontal="right" vertical="top"/>
    </xf>
    <xf numFmtId="1" fontId="0" fillId="0" borderId="0" xfId="4" applyNumberFormat="1" applyFont="1" applyFill="1" applyBorder="1" applyAlignment="1" applyProtection="1">
      <alignment horizontal="center" vertical="top"/>
      <protection locked="0"/>
    </xf>
    <xf numFmtId="167" fontId="4" fillId="0" borderId="0" xfId="4" applyNumberFormat="1" applyFill="1" applyBorder="1" applyAlignment="1" applyProtection="1">
      <alignment horizontal="right" vertical="top"/>
      <protection locked="0"/>
    </xf>
    <xf numFmtId="167" fontId="0" fillId="0" borderId="0" xfId="4" applyNumberFormat="1" applyFont="1" applyFill="1" applyBorder="1" applyAlignment="1">
      <alignment horizontal="center" vertical="top" wrapText="1"/>
    </xf>
    <xf numFmtId="166" fontId="19" fillId="0" borderId="0" xfId="4" applyNumberFormat="1" applyFont="1" applyBorder="1" applyAlignment="1" applyProtection="1">
      <alignment horizontal="center" vertical="top"/>
      <protection locked="0"/>
    </xf>
    <xf numFmtId="167" fontId="0" fillId="0" borderId="0" xfId="4" applyNumberFormat="1" applyFont="1" applyBorder="1" applyAlignment="1" applyProtection="1">
      <alignment horizontal="right" vertical="top"/>
      <protection locked="0"/>
    </xf>
    <xf numFmtId="166" fontId="21" fillId="0" borderId="0" xfId="4" applyNumberFormat="1" applyFont="1" applyBorder="1" applyAlignment="1" applyProtection="1">
      <alignment horizontal="center" vertical="top"/>
      <protection locked="0"/>
    </xf>
    <xf numFmtId="49" fontId="5" fillId="0" borderId="0" xfId="4" applyNumberFormat="1" applyFont="1" applyBorder="1" applyAlignment="1" applyProtection="1">
      <alignment horizontal="justify" vertical="top"/>
      <protection locked="0"/>
    </xf>
    <xf numFmtId="49" fontId="5" fillId="0" borderId="0" xfId="4" applyNumberFormat="1" applyFont="1" applyBorder="1" applyAlignment="1" applyProtection="1">
      <alignment horizontal="center" vertical="top"/>
      <protection locked="0"/>
    </xf>
    <xf numFmtId="166" fontId="4" fillId="0" borderId="0" xfId="4" applyNumberFormat="1" applyBorder="1" applyAlignment="1" applyProtection="1">
      <alignment horizontal="right" vertical="top"/>
      <protection locked="0"/>
    </xf>
    <xf numFmtId="166" fontId="4" fillId="0" borderId="0" xfId="4" applyNumberFormat="1" applyFill="1" applyBorder="1" applyAlignment="1" applyProtection="1">
      <alignment horizontal="right" vertical="top"/>
      <protection locked="0"/>
    </xf>
    <xf numFmtId="165" fontId="4" fillId="0" borderId="0" xfId="3" applyFill="1" applyBorder="1" applyAlignment="1">
      <alignment horizontal="center" vertical="top" wrapText="1"/>
    </xf>
    <xf numFmtId="166" fontId="18" fillId="0" borderId="0" xfId="4" applyNumberFormat="1" applyFont="1" applyFill="1" applyBorder="1" applyAlignment="1" applyProtection="1">
      <alignment horizontal="center" vertical="top"/>
      <protection locked="0"/>
    </xf>
    <xf numFmtId="0" fontId="7" fillId="0" borderId="0" xfId="4" applyFont="1" applyBorder="1" applyAlignment="1" applyProtection="1">
      <alignment horizontal="justify" vertical="top"/>
      <protection locked="0"/>
    </xf>
    <xf numFmtId="167" fontId="7" fillId="0" borderId="0" xfId="4" applyNumberFormat="1" applyFont="1" applyBorder="1" applyAlignment="1" applyProtection="1">
      <alignment vertical="top"/>
      <protection locked="0"/>
    </xf>
    <xf numFmtId="164" fontId="8" fillId="0" borderId="0" xfId="4" applyNumberFormat="1" applyFont="1" applyFill="1" applyBorder="1" applyAlignment="1">
      <alignment vertical="top"/>
    </xf>
    <xf numFmtId="164" fontId="8" fillId="0" borderId="0" xfId="4" applyNumberFormat="1" applyFont="1" applyFill="1" applyBorder="1" applyAlignment="1" applyProtection="1">
      <alignment horizontal="center" vertical="top" wrapText="1"/>
      <protection locked="0"/>
    </xf>
    <xf numFmtId="166" fontId="21" fillId="0" borderId="0" xfId="4" applyNumberFormat="1" applyFont="1" applyFill="1" applyBorder="1" applyAlignment="1" applyProtection="1">
      <alignment horizontal="center" vertical="top"/>
      <protection locked="0"/>
    </xf>
    <xf numFmtId="49" fontId="7" fillId="0" borderId="0" xfId="4" applyNumberFormat="1" applyFont="1" applyFill="1" applyBorder="1" applyAlignment="1" applyProtection="1">
      <alignment horizontal="center" vertical="top"/>
      <protection locked="0"/>
    </xf>
    <xf numFmtId="0" fontId="0" fillId="0" borderId="0" xfId="4" applyFont="1" applyFill="1" applyBorder="1" applyAlignment="1" applyProtection="1">
      <alignment vertical="top"/>
      <protection locked="0"/>
    </xf>
    <xf numFmtId="166" fontId="8" fillId="0" borderId="0" xfId="4" applyNumberFormat="1" applyFont="1" applyFill="1" applyBorder="1" applyAlignment="1" applyProtection="1">
      <alignment horizontal="right" vertical="top"/>
      <protection locked="0"/>
    </xf>
    <xf numFmtId="0" fontId="0" fillId="0" borderId="0" xfId="4" applyFont="1" applyBorder="1" applyAlignment="1" applyProtection="1">
      <alignment vertical="top"/>
      <protection locked="0"/>
    </xf>
    <xf numFmtId="166" fontId="8" fillId="0" borderId="0" xfId="4" applyNumberFormat="1" applyFont="1" applyFill="1" applyBorder="1" applyAlignment="1">
      <alignment horizontal="center" vertical="top"/>
    </xf>
    <xf numFmtId="0" fontId="8" fillId="0" borderId="0" xfId="4" applyFont="1" applyBorder="1" applyAlignment="1" applyProtection="1">
      <alignment horizontal="center" vertical="top"/>
      <protection locked="0"/>
    </xf>
    <xf numFmtId="164" fontId="4" fillId="0" borderId="0" xfId="4" applyNumberFormat="1" applyBorder="1" applyAlignment="1" applyProtection="1">
      <alignment vertical="top"/>
      <protection locked="0"/>
    </xf>
    <xf numFmtId="0" fontId="0" fillId="0" borderId="0" xfId="4" applyFont="1" applyBorder="1" applyAlignment="1" applyProtection="1">
      <alignment horizontal="right" vertical="top"/>
      <protection locked="0"/>
    </xf>
    <xf numFmtId="0" fontId="4" fillId="0" borderId="0" xfId="4" applyBorder="1" applyAlignment="1" applyProtection="1">
      <alignment horizontal="right" vertical="top"/>
      <protection locked="0"/>
    </xf>
    <xf numFmtId="0" fontId="9" fillId="0" borderId="0" xfId="4" applyFont="1" applyBorder="1" applyAlignment="1" applyProtection="1">
      <alignment vertical="top"/>
      <protection locked="0"/>
    </xf>
    <xf numFmtId="0" fontId="0" fillId="0" borderId="0" xfId="4" applyFont="1" applyBorder="1" applyAlignment="1" applyProtection="1">
      <alignment horizontal="center" vertical="top" wrapText="1"/>
      <protection locked="0"/>
    </xf>
    <xf numFmtId="0" fontId="4" fillId="0" borderId="0" xfId="4" applyBorder="1" applyProtection="1">
      <protection locked="0"/>
    </xf>
    <xf numFmtId="164" fontId="4" fillId="0" borderId="0" xfId="4" applyNumberFormat="1" applyBorder="1" applyProtection="1">
      <protection locked="0"/>
    </xf>
    <xf numFmtId="167" fontId="4" fillId="0" borderId="0" xfId="4" applyNumberFormat="1" applyBorder="1" applyAlignment="1" applyProtection="1">
      <alignment horizontal="right"/>
      <protection locked="0"/>
    </xf>
    <xf numFmtId="167" fontId="0" fillId="0" borderId="0" xfId="4" applyNumberFormat="1" applyFont="1" applyBorder="1" applyAlignment="1" applyProtection="1">
      <alignment vertical="center"/>
      <protection locked="0"/>
    </xf>
    <xf numFmtId="0" fontId="4" fillId="0" borderId="0" xfId="4" applyBorder="1" applyAlignment="1" applyProtection="1">
      <alignment horizontal="center"/>
      <protection locked="0"/>
    </xf>
    <xf numFmtId="0" fontId="9" fillId="0" borderId="0" xfId="4" applyFont="1" applyBorder="1" applyProtection="1">
      <protection locked="0"/>
    </xf>
    <xf numFmtId="44" fontId="9" fillId="0" borderId="0" xfId="1" applyFont="1" applyBorder="1" applyProtection="1">
      <protection locked="0"/>
    </xf>
    <xf numFmtId="0" fontId="0" fillId="0" borderId="0" xfId="4" applyFont="1" applyBorder="1" applyAlignment="1" applyProtection="1">
      <alignment horizontal="center" vertical="center" wrapText="1"/>
      <protection locked="0"/>
    </xf>
    <xf numFmtId="0" fontId="0" fillId="0" borderId="0" xfId="4" applyFont="1" applyBorder="1" applyAlignment="1" applyProtection="1">
      <alignment horizontal="right"/>
      <protection locked="0"/>
    </xf>
    <xf numFmtId="0" fontId="4" fillId="0" borderId="0" xfId="4" applyBorder="1" applyAlignment="1" applyProtection="1">
      <alignment horizontal="right"/>
      <protection locked="0"/>
    </xf>
    <xf numFmtId="0" fontId="0" fillId="0" borderId="17" xfId="4" applyFont="1" applyFill="1" applyBorder="1" applyAlignment="1" applyProtection="1">
      <alignment horizontal="justify" vertical="top"/>
      <protection locked="0"/>
    </xf>
    <xf numFmtId="49" fontId="7" fillId="0" borderId="17" xfId="4" applyNumberFormat="1" applyFont="1" applyFill="1" applyBorder="1" applyAlignment="1" applyProtection="1">
      <alignment horizontal="center" vertical="top"/>
      <protection locked="0"/>
    </xf>
    <xf numFmtId="0" fontId="0" fillId="0" borderId="17" xfId="4" applyFont="1" applyFill="1" applyBorder="1" applyAlignment="1" applyProtection="1">
      <alignment horizontal="center" vertical="top"/>
      <protection locked="0"/>
    </xf>
    <xf numFmtId="167" fontId="0" fillId="0" borderId="17" xfId="4" applyNumberFormat="1" applyFont="1" applyFill="1" applyBorder="1" applyAlignment="1" applyProtection="1">
      <alignment vertical="top"/>
      <protection locked="0"/>
    </xf>
    <xf numFmtId="167" fontId="0" fillId="0" borderId="17" xfId="4" applyNumberFormat="1" applyFont="1" applyFill="1" applyBorder="1" applyAlignment="1">
      <alignment horizontal="right" vertical="top"/>
    </xf>
    <xf numFmtId="164" fontId="4" fillId="0" borderId="17" xfId="4" applyNumberForma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3" fillId="3" borderId="0" xfId="4" applyFont="1" applyFill="1" applyAlignment="1" applyProtection="1">
      <alignment horizontal="center" vertical="center" wrapText="1"/>
      <protection locked="0"/>
    </xf>
    <xf numFmtId="0" fontId="12" fillId="3" borderId="4" xfId="4" applyFont="1" applyFill="1" applyBorder="1" applyAlignment="1" applyProtection="1">
      <alignment horizontal="center" vertical="center" wrapText="1"/>
      <protection locked="0"/>
    </xf>
    <xf numFmtId="0" fontId="12" fillId="3" borderId="6" xfId="4" applyFont="1" applyFill="1" applyBorder="1" applyAlignment="1" applyProtection="1">
      <alignment horizontal="center" vertical="center" wrapText="1"/>
      <protection locked="0"/>
    </xf>
    <xf numFmtId="0" fontId="12" fillId="5" borderId="4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7" fillId="0" borderId="0" xfId="4" applyFont="1" applyAlignment="1" applyProtection="1">
      <alignment horizontal="center"/>
      <protection locked="0"/>
    </xf>
    <xf numFmtId="0" fontId="12" fillId="3" borderId="11" xfId="4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0" fillId="0" borderId="0" xfId="4" applyFont="1" applyAlignment="1" applyProtection="1">
      <alignment horizontal="center" vertical="center" wrapText="1"/>
      <protection locked="0"/>
    </xf>
    <xf numFmtId="0" fontId="10" fillId="0" borderId="0" xfId="4" applyFont="1" applyAlignment="1" applyProtection="1">
      <alignment horizontal="left" vertical="center"/>
      <protection locked="0"/>
    </xf>
    <xf numFmtId="0" fontId="12" fillId="5" borderId="5" xfId="4" applyFont="1" applyFill="1" applyBorder="1" applyAlignment="1" applyProtection="1">
      <alignment horizontal="center" vertical="center" wrapText="1"/>
      <protection locked="0"/>
    </xf>
    <xf numFmtId="0" fontId="12" fillId="5" borderId="4" xfId="4" applyFont="1" applyFill="1" applyBorder="1" applyAlignment="1" applyProtection="1">
      <alignment horizontal="center" vertical="center" wrapText="1"/>
      <protection locked="0"/>
    </xf>
    <xf numFmtId="0" fontId="12" fillId="5" borderId="11" xfId="4" applyFont="1" applyFill="1" applyBorder="1" applyAlignment="1" applyProtection="1">
      <alignment horizontal="center" vertical="center" wrapText="1"/>
      <protection locked="0"/>
    </xf>
    <xf numFmtId="0" fontId="12" fillId="5" borderId="18" xfId="4" applyFont="1" applyFill="1" applyBorder="1" applyAlignment="1" applyProtection="1">
      <alignment horizontal="center" vertical="center" wrapText="1"/>
      <protection locked="0"/>
    </xf>
    <xf numFmtId="0" fontId="12" fillId="5" borderId="19" xfId="4" applyFont="1" applyFill="1" applyBorder="1" applyAlignment="1" applyProtection="1">
      <alignment horizontal="center" vertical="center" wrapText="1"/>
      <protection locked="0"/>
    </xf>
    <xf numFmtId="2" fontId="12" fillId="5" borderId="19" xfId="4" applyNumberFormat="1" applyFont="1" applyFill="1" applyBorder="1" applyAlignment="1" applyProtection="1">
      <alignment horizontal="center" vertical="center" wrapText="1"/>
      <protection locked="0"/>
    </xf>
    <xf numFmtId="0" fontId="12" fillId="5" borderId="19" xfId="4" applyFont="1" applyFill="1" applyBorder="1" applyAlignment="1" applyProtection="1">
      <alignment horizontal="center" vertical="center" wrapText="1"/>
      <protection locked="0"/>
    </xf>
    <xf numFmtId="0" fontId="12" fillId="5" borderId="19" xfId="0" applyFont="1" applyFill="1" applyBorder="1" applyAlignment="1">
      <alignment horizontal="center" vertical="center" wrapText="1"/>
    </xf>
    <xf numFmtId="0" fontId="12" fillId="5" borderId="20" xfId="4" applyFont="1" applyFill="1" applyBorder="1" applyAlignment="1" applyProtection="1">
      <alignment horizontal="center" vertical="center" wrapText="1"/>
      <protection locked="0"/>
    </xf>
    <xf numFmtId="0" fontId="3" fillId="5" borderId="21" xfId="4" applyFont="1" applyFill="1" applyBorder="1" applyAlignment="1" applyProtection="1">
      <alignment horizontal="center" vertical="center" wrapText="1"/>
      <protection locked="0"/>
    </xf>
    <xf numFmtId="0" fontId="10" fillId="6" borderId="0" xfId="4" applyFont="1" applyFill="1" applyBorder="1" applyAlignment="1" applyProtection="1">
      <alignment horizontal="center" vertical="center" wrapText="1"/>
      <protection locked="0"/>
    </xf>
    <xf numFmtId="0" fontId="10" fillId="6" borderId="0" xfId="4" applyFont="1" applyFill="1" applyBorder="1" applyAlignment="1" applyProtection="1">
      <alignment horizontal="left" vertical="top" wrapText="1"/>
      <protection locked="0"/>
    </xf>
    <xf numFmtId="164" fontId="10" fillId="6" borderId="0" xfId="4" applyNumberFormat="1" applyFont="1" applyFill="1" applyBorder="1" applyAlignment="1" applyProtection="1">
      <alignment horizontal="center" vertical="top"/>
      <protection locked="0"/>
    </xf>
    <xf numFmtId="164" fontId="10" fillId="6" borderId="0" xfId="4" applyNumberFormat="1" applyFont="1" applyFill="1" applyBorder="1" applyAlignment="1" applyProtection="1">
      <alignment horizontal="right" vertical="top"/>
      <protection locked="0"/>
    </xf>
    <xf numFmtId="166" fontId="10" fillId="6" borderId="0" xfId="4" applyNumberFormat="1" applyFont="1" applyFill="1" applyBorder="1" applyAlignment="1" applyProtection="1">
      <alignment horizontal="right" vertical="top"/>
      <protection locked="0"/>
    </xf>
    <xf numFmtId="164" fontId="10" fillId="6" borderId="0" xfId="4" applyNumberFormat="1" applyFont="1" applyFill="1" applyBorder="1" applyAlignment="1">
      <alignment horizontal="right" vertical="center" wrapText="1"/>
    </xf>
    <xf numFmtId="164" fontId="10" fillId="6" borderId="0" xfId="4" applyNumberFormat="1" applyFont="1" applyFill="1" applyBorder="1" applyAlignment="1" applyProtection="1">
      <alignment horizontal="center" vertical="center" wrapText="1"/>
      <protection locked="0"/>
    </xf>
    <xf numFmtId="164" fontId="10" fillId="6" borderId="0" xfId="4" applyNumberFormat="1" applyFont="1" applyFill="1" applyBorder="1" applyAlignment="1" applyProtection="1">
      <alignment horizontal="center" vertical="top" wrapText="1"/>
      <protection locked="0"/>
    </xf>
    <xf numFmtId="164" fontId="10" fillId="6" borderId="0" xfId="3" applyNumberFormat="1" applyFont="1" applyFill="1" applyBorder="1" applyAlignment="1" applyProtection="1">
      <alignment horizontal="center" vertical="top"/>
      <protection locked="0"/>
    </xf>
    <xf numFmtId="49" fontId="3" fillId="0" borderId="0" xfId="4" applyNumberFormat="1" applyFont="1" applyFill="1" applyBorder="1" applyAlignment="1" applyProtection="1">
      <alignment horizontal="center" vertical="center"/>
      <protection locked="0"/>
    </xf>
    <xf numFmtId="49" fontId="7" fillId="0" borderId="0" xfId="4" applyNumberFormat="1" applyFont="1" applyFill="1" applyBorder="1" applyAlignment="1" applyProtection="1">
      <alignment horizontal="center" vertical="center"/>
      <protection locked="0"/>
    </xf>
    <xf numFmtId="0" fontId="8" fillId="0" borderId="0" xfId="4" applyFont="1" applyFill="1" applyBorder="1" applyAlignment="1" applyProtection="1">
      <alignment horizontal="center" vertical="center"/>
      <protection locked="0"/>
    </xf>
    <xf numFmtId="164" fontId="8" fillId="0" borderId="0" xfId="4" applyNumberFormat="1" applyFont="1" applyFill="1" applyBorder="1" applyAlignment="1" applyProtection="1">
      <alignment vertical="center"/>
      <protection locked="0"/>
    </xf>
    <xf numFmtId="166" fontId="8" fillId="0" borderId="0" xfId="4" applyNumberFormat="1" applyFont="1" applyFill="1" applyBorder="1" applyAlignment="1">
      <alignment horizontal="center" vertical="center"/>
    </xf>
    <xf numFmtId="164" fontId="8" fillId="0" borderId="0" xfId="4" applyNumberFormat="1" applyFont="1" applyFill="1" applyBorder="1" applyAlignment="1">
      <alignment vertical="center"/>
    </xf>
    <xf numFmtId="164" fontId="8" fillId="0" borderId="0" xfId="4" applyNumberFormat="1" applyFont="1" applyFill="1" applyBorder="1" applyAlignment="1" applyProtection="1">
      <alignment horizontal="center" vertical="center" wrapText="1"/>
      <protection locked="0"/>
    </xf>
    <xf numFmtId="164" fontId="8" fillId="0" borderId="0" xfId="3" applyNumberFormat="1" applyFont="1" applyFill="1" applyBorder="1" applyAlignment="1" applyProtection="1">
      <alignment horizontal="center" vertical="center"/>
      <protection locked="0"/>
    </xf>
    <xf numFmtId="0" fontId="0" fillId="0" borderId="0" xfId="4" applyFont="1" applyFill="1" applyBorder="1" applyAlignment="1" applyProtection="1">
      <alignment vertical="center"/>
      <protection locked="0"/>
    </xf>
    <xf numFmtId="0" fontId="4" fillId="0" borderId="0" xfId="4" applyFill="1" applyBorder="1" applyAlignment="1" applyProtection="1">
      <alignment vertical="top"/>
      <protection locked="0"/>
    </xf>
  </cellXfs>
  <cellStyles count="8">
    <cellStyle name="Excel Built-in Normal" xfId="4" xr:uid="{00000000-0005-0000-0000-000000000000}"/>
    <cellStyle name="Millares" xfId="3" builtinId="3"/>
    <cellStyle name="Millares 2" xfId="5" xr:uid="{00000000-0005-0000-0000-000002000000}"/>
    <cellStyle name="Moneda" xfId="1" builtinId="4"/>
    <cellStyle name="Normal" xfId="0" builtinId="0"/>
    <cellStyle name="Normal 19" xfId="6" xr:uid="{00000000-0005-0000-0000-000005000000}"/>
    <cellStyle name="Normal 2" xfId="7" xr:uid="{00000000-0005-0000-0000-000006000000}"/>
    <cellStyle name="Normal 3" xfId="2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7030A0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28A659"/>
      <rgbColor rgb="00003300"/>
      <rgbColor rgb="00333300"/>
      <rgbColor rgb="00993300"/>
      <rgbColor rgb="00993366"/>
      <rgbColor rgb="001F497D"/>
      <rgbColor rgb="00333333"/>
    </indexedColors>
    <mruColors>
      <color rgb="FF333333"/>
      <color rgb="FF33CCFF"/>
      <color rgb="FF621132"/>
      <color rgb="FFB09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72986</xdr:colOff>
      <xdr:row>0</xdr:row>
      <xdr:rowOff>59533</xdr:rowOff>
    </xdr:from>
    <xdr:to>
      <xdr:col>1</xdr:col>
      <xdr:colOff>978879</xdr:colOff>
      <xdr:row>4</xdr:row>
      <xdr:rowOff>46828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" y="59055"/>
          <a:ext cx="1868170" cy="663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7"/>
  <sheetViews>
    <sheetView topLeftCell="A4" zoomScale="115" zoomScaleNormal="115" zoomScaleSheetLayoutView="140" workbookViewId="0">
      <selection activeCell="D6" sqref="D6"/>
    </sheetView>
  </sheetViews>
  <sheetFormatPr baseColWidth="10" defaultColWidth="11.42578125" defaultRowHeight="15"/>
  <cols>
    <col min="1" max="1" width="9.5703125" style="1" customWidth="1"/>
    <col min="2" max="2" width="51.140625" style="1" customWidth="1"/>
    <col min="3" max="3" width="2.7109375" style="1" customWidth="1"/>
    <col min="4" max="4" width="66.85546875" style="1" customWidth="1"/>
    <col min="5" max="16384" width="11.42578125" style="1"/>
  </cols>
  <sheetData>
    <row r="2" spans="1:4" ht="26.25" customHeight="1">
      <c r="A2" s="204" t="s">
        <v>0</v>
      </c>
      <c r="B2" s="204"/>
      <c r="C2" s="204"/>
      <c r="D2" s="204"/>
    </row>
    <row r="3" spans="1:4" ht="18">
      <c r="A3" s="3"/>
      <c r="B3" s="2"/>
      <c r="C3" s="2"/>
      <c r="D3" s="3"/>
    </row>
    <row r="4" spans="1:4" ht="15" customHeight="1">
      <c r="A4" s="205" t="s">
        <v>1</v>
      </c>
      <c r="B4" s="205"/>
      <c r="C4" s="205"/>
      <c r="D4" s="205" t="s">
        <v>2</v>
      </c>
    </row>
    <row r="5" spans="1:4" ht="16.5" customHeight="1">
      <c r="A5" s="109" t="s">
        <v>3</v>
      </c>
      <c r="B5" s="206" t="s">
        <v>4</v>
      </c>
      <c r="C5" s="206"/>
      <c r="D5" s="206"/>
    </row>
    <row r="6" spans="1:4" s="108" customFormat="1" ht="123" customHeight="1">
      <c r="A6" s="68" t="s">
        <v>5</v>
      </c>
      <c r="B6" s="207" t="s">
        <v>6</v>
      </c>
      <c r="C6" s="207"/>
      <c r="D6" s="110" t="s">
        <v>7</v>
      </c>
    </row>
    <row r="7" spans="1:4">
      <c r="D7" s="70"/>
    </row>
  </sheetData>
  <mergeCells count="5">
    <mergeCell ref="A2:D2"/>
    <mergeCell ref="A4:C4"/>
    <mergeCell ref="B5:C5"/>
    <mergeCell ref="B6:C6"/>
    <mergeCell ref="D4:D5"/>
  </mergeCells>
  <pageMargins left="0.7" right="0.7" top="0.75" bottom="0.75" header="0.3" footer="0.3"/>
  <pageSetup scale="9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7"/>
  <sheetViews>
    <sheetView zoomScale="85" zoomScaleNormal="85" zoomScaleSheetLayoutView="90" workbookViewId="0">
      <selection activeCell="D6" sqref="D6"/>
    </sheetView>
  </sheetViews>
  <sheetFormatPr baseColWidth="10" defaultColWidth="11.42578125" defaultRowHeight="12.75"/>
  <cols>
    <col min="1" max="1" width="14.42578125" style="8" customWidth="1"/>
    <col min="2" max="2" width="15.5703125" style="9" customWidth="1"/>
    <col min="3" max="3" width="58.85546875" style="10" customWidth="1"/>
    <col min="4" max="4" width="1.7109375" style="10" customWidth="1"/>
    <col min="5" max="5" width="13.5703125" style="11" customWidth="1"/>
    <col min="6" max="6" width="17" style="12" customWidth="1"/>
    <col min="7" max="7" width="15.85546875" style="12" customWidth="1"/>
    <col min="8" max="8" width="15.42578125" style="13" customWidth="1"/>
    <col min="9" max="9" width="11" style="14" customWidth="1"/>
    <col min="10" max="10" width="20.140625" style="15" customWidth="1"/>
    <col min="11" max="11" width="20.5703125" style="16" customWidth="1"/>
    <col min="12" max="12" width="18.7109375" style="16" customWidth="1"/>
    <col min="13" max="13" width="17.28515625" style="71" customWidth="1"/>
    <col min="14" max="14" width="16.140625" style="71" customWidth="1"/>
    <col min="15" max="15" width="13.5703125" style="18" customWidth="1"/>
    <col min="16" max="16" width="12" style="18" customWidth="1"/>
    <col min="17" max="17" width="10.85546875" style="18" customWidth="1"/>
    <col min="18" max="16384" width="11.42578125" style="10"/>
  </cols>
  <sheetData>
    <row r="1" spans="1:17"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</row>
    <row r="2" spans="1:17"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</row>
    <row r="3" spans="1:17" ht="15" customHeight="1">
      <c r="C3" s="213" t="s">
        <v>9</v>
      </c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</row>
    <row r="4" spans="1:17">
      <c r="C4" s="19"/>
      <c r="D4" s="19"/>
      <c r="E4" s="20"/>
      <c r="F4" s="21"/>
      <c r="G4" s="21"/>
      <c r="H4" s="22"/>
      <c r="I4" s="22"/>
      <c r="J4" s="38"/>
      <c r="K4" s="19"/>
      <c r="L4" s="19"/>
      <c r="M4" s="38"/>
      <c r="N4" s="38"/>
    </row>
    <row r="5" spans="1:17" ht="15" customHeight="1">
      <c r="C5" s="23" t="s">
        <v>10</v>
      </c>
      <c r="D5" s="23"/>
      <c r="G5" s="24"/>
      <c r="I5" s="53"/>
      <c r="J5" s="54"/>
      <c r="K5" s="54"/>
      <c r="L5" s="54"/>
      <c r="N5" s="92"/>
    </row>
    <row r="6" spans="1:17" ht="12.75" customHeight="1">
      <c r="C6" s="25"/>
      <c r="D6" s="25"/>
      <c r="J6" s="56"/>
      <c r="K6" s="57"/>
      <c r="L6" s="57"/>
    </row>
    <row r="7" spans="1:17" ht="22.5" customHeight="1">
      <c r="A7" s="209" t="s">
        <v>11</v>
      </c>
      <c r="B7" s="209" t="s">
        <v>12</v>
      </c>
      <c r="C7" s="26" t="s">
        <v>13</v>
      </c>
      <c r="D7" s="209" t="s">
        <v>14</v>
      </c>
      <c r="E7" s="209"/>
      <c r="F7" s="209" t="s">
        <v>15</v>
      </c>
      <c r="G7" s="209"/>
      <c r="H7" s="209"/>
      <c r="I7" s="209"/>
      <c r="J7" s="211" t="s">
        <v>16</v>
      </c>
      <c r="K7" s="211" t="s">
        <v>17</v>
      </c>
      <c r="L7" s="211" t="s">
        <v>18</v>
      </c>
      <c r="M7" s="209" t="s">
        <v>19</v>
      </c>
      <c r="N7" s="209"/>
      <c r="O7" s="209"/>
      <c r="P7" s="209"/>
      <c r="Q7" s="214"/>
    </row>
    <row r="8" spans="1:17" ht="34.5" customHeight="1">
      <c r="A8" s="210"/>
      <c r="B8" s="210"/>
      <c r="C8" s="28" t="s">
        <v>20</v>
      </c>
      <c r="D8" s="210"/>
      <c r="E8" s="210"/>
      <c r="F8" s="29" t="s">
        <v>21</v>
      </c>
      <c r="G8" s="29" t="s">
        <v>22</v>
      </c>
      <c r="H8" s="27" t="s">
        <v>23</v>
      </c>
      <c r="I8" s="27" t="s">
        <v>24</v>
      </c>
      <c r="J8" s="212"/>
      <c r="K8" s="212"/>
      <c r="L8" s="212"/>
      <c r="M8" s="27" t="s">
        <v>25</v>
      </c>
      <c r="N8" s="27" t="s">
        <v>26</v>
      </c>
      <c r="O8" s="27" t="s">
        <v>27</v>
      </c>
      <c r="P8" s="27" t="s">
        <v>28</v>
      </c>
      <c r="Q8" s="67" t="s">
        <v>29</v>
      </c>
    </row>
    <row r="9" spans="1:17" s="5" customFormat="1" ht="21.95" customHeight="1">
      <c r="A9" s="30"/>
      <c r="B9" s="30"/>
      <c r="C9" s="208" t="s">
        <v>30</v>
      </c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</row>
    <row r="10" spans="1:17" s="6" customFormat="1" ht="22.5" customHeight="1">
      <c r="A10" s="31"/>
      <c r="B10" s="32"/>
      <c r="C10" s="33" t="s">
        <v>31</v>
      </c>
      <c r="D10" s="34"/>
      <c r="E10" s="35"/>
      <c r="F10" s="36"/>
      <c r="G10" s="36"/>
      <c r="H10" s="37"/>
      <c r="I10" s="37"/>
      <c r="J10" s="58">
        <f>SUM(J14)</f>
        <v>188106911.08000001</v>
      </c>
      <c r="K10" s="58">
        <f>SUM(K14)</f>
        <v>188106911.08000001</v>
      </c>
      <c r="L10" s="58">
        <f>SUM(L14)</f>
        <v>0</v>
      </c>
      <c r="M10" s="93"/>
      <c r="N10" s="94"/>
      <c r="O10" s="59"/>
      <c r="P10" s="59"/>
      <c r="Q10" s="59"/>
    </row>
    <row r="11" spans="1:17" s="7" customFormat="1" ht="12" customHeight="1">
      <c r="A11" s="38"/>
      <c r="B11" s="39"/>
      <c r="C11" s="40"/>
      <c r="D11" s="40"/>
      <c r="E11" s="20"/>
      <c r="F11" s="21"/>
      <c r="G11" s="21"/>
      <c r="H11" s="41"/>
      <c r="I11" s="41"/>
      <c r="J11" s="95"/>
      <c r="K11" s="96"/>
      <c r="L11" s="96"/>
      <c r="M11" s="38"/>
      <c r="N11" s="97"/>
      <c r="O11" s="63"/>
      <c r="P11" s="63"/>
      <c r="Q11" s="63"/>
    </row>
    <row r="12" spans="1:17" s="19" customFormat="1" ht="15" customHeight="1">
      <c r="A12" s="72"/>
      <c r="B12" s="73"/>
      <c r="C12" s="74" t="s">
        <v>32</v>
      </c>
      <c r="D12" s="75"/>
      <c r="E12" s="72"/>
      <c r="F12" s="76"/>
      <c r="G12" s="76"/>
      <c r="H12" s="77"/>
      <c r="I12" s="77"/>
      <c r="J12" s="98"/>
      <c r="K12" s="99"/>
      <c r="L12" s="99"/>
      <c r="M12" s="100"/>
      <c r="N12" s="100"/>
      <c r="O12" s="101"/>
      <c r="P12" s="101"/>
      <c r="Q12" s="101"/>
    </row>
    <row r="13" spans="1:17" s="19" customFormat="1" ht="12.75" customHeight="1">
      <c r="A13" s="72"/>
      <c r="B13" s="73"/>
      <c r="C13" s="74"/>
      <c r="D13" s="75"/>
      <c r="E13" s="72"/>
      <c r="F13" s="76"/>
      <c r="G13" s="76"/>
      <c r="H13" s="77"/>
      <c r="I13" s="77"/>
      <c r="J13" s="98"/>
      <c r="K13" s="99"/>
      <c r="L13" s="99"/>
      <c r="M13" s="100"/>
      <c r="N13" s="100"/>
      <c r="O13" s="101"/>
      <c r="P13" s="101"/>
      <c r="Q13" s="101"/>
    </row>
    <row r="14" spans="1:17" s="7" customFormat="1">
      <c r="A14" s="48" t="s">
        <v>33</v>
      </c>
      <c r="B14" s="78"/>
      <c r="C14" s="79" t="s">
        <v>34</v>
      </c>
      <c r="D14" s="50"/>
      <c r="E14" s="48"/>
      <c r="F14" s="80"/>
      <c r="G14" s="81"/>
      <c r="H14" s="51"/>
      <c r="I14" s="51"/>
      <c r="J14" s="64">
        <v>188106911.08000001</v>
      </c>
      <c r="K14" s="64">
        <v>188106911.08000001</v>
      </c>
      <c r="L14" s="64">
        <v>0</v>
      </c>
      <c r="M14" s="102" t="s">
        <v>35</v>
      </c>
      <c r="N14" s="102" t="s">
        <v>35</v>
      </c>
      <c r="O14" s="65">
        <v>50841</v>
      </c>
      <c r="P14" s="65">
        <v>34921</v>
      </c>
      <c r="Q14" s="65">
        <f>SUM(O14:P14)</f>
        <v>85762</v>
      </c>
    </row>
    <row r="15" spans="1:17" s="7" customFormat="1">
      <c r="A15" s="82"/>
      <c r="B15" s="83"/>
      <c r="C15" s="49" t="s">
        <v>36</v>
      </c>
      <c r="D15" s="50"/>
      <c r="E15" s="48" t="s">
        <v>37</v>
      </c>
      <c r="F15" s="81">
        <v>4</v>
      </c>
      <c r="G15" s="81">
        <v>4</v>
      </c>
      <c r="H15" s="51">
        <v>0</v>
      </c>
      <c r="I15" s="103">
        <f>SUM(H15)/G15*100</f>
        <v>0</v>
      </c>
      <c r="J15" s="64"/>
      <c r="K15" s="64"/>
      <c r="L15" s="104"/>
      <c r="M15" s="102"/>
      <c r="N15" s="102"/>
      <c r="O15" s="66"/>
      <c r="P15" s="66"/>
      <c r="Q15" s="66"/>
    </row>
    <row r="16" spans="1:17" s="7" customFormat="1">
      <c r="A16" s="82"/>
      <c r="B16" s="83"/>
      <c r="C16" s="49" t="s">
        <v>38</v>
      </c>
      <c r="D16" s="50"/>
      <c r="E16" s="48" t="s">
        <v>39</v>
      </c>
      <c r="F16" s="81">
        <v>17</v>
      </c>
      <c r="G16" s="81">
        <v>17</v>
      </c>
      <c r="H16" s="51">
        <v>0</v>
      </c>
      <c r="I16" s="103">
        <f t="shared" ref="I16:I27" si="0">SUM(H16)/G16*100</f>
        <v>0</v>
      </c>
      <c r="J16" s="104"/>
      <c r="K16" s="104"/>
      <c r="L16" s="104"/>
      <c r="M16" s="102"/>
      <c r="N16" s="102"/>
      <c r="O16" s="66"/>
      <c r="P16" s="66"/>
      <c r="Q16" s="66"/>
    </row>
    <row r="17" spans="1:17" s="7" customFormat="1">
      <c r="A17" s="82"/>
      <c r="B17" s="83"/>
      <c r="C17" s="49" t="s">
        <v>40</v>
      </c>
      <c r="D17" s="84"/>
      <c r="E17" s="48" t="s">
        <v>41</v>
      </c>
      <c r="F17" s="81">
        <v>450</v>
      </c>
      <c r="G17" s="81">
        <v>450</v>
      </c>
      <c r="H17" s="51">
        <v>0</v>
      </c>
      <c r="I17" s="51">
        <f t="shared" si="0"/>
        <v>0</v>
      </c>
      <c r="J17" s="104"/>
      <c r="K17" s="104"/>
      <c r="L17" s="104"/>
      <c r="M17" s="102"/>
      <c r="N17" s="102"/>
      <c r="O17" s="66"/>
      <c r="P17" s="66"/>
      <c r="Q17" s="66"/>
    </row>
    <row r="18" spans="1:17" s="7" customFormat="1" ht="25.5">
      <c r="A18" s="82"/>
      <c r="B18" s="83"/>
      <c r="C18" s="45" t="s">
        <v>42</v>
      </c>
      <c r="D18" s="43"/>
      <c r="E18" s="42" t="s">
        <v>43</v>
      </c>
      <c r="F18" s="47">
        <v>1</v>
      </c>
      <c r="G18" s="47">
        <v>1</v>
      </c>
      <c r="H18" s="46">
        <v>0</v>
      </c>
      <c r="I18" s="44">
        <f t="shared" si="0"/>
        <v>0</v>
      </c>
      <c r="J18" s="104"/>
      <c r="K18" s="104"/>
      <c r="L18" s="104"/>
      <c r="M18" s="102"/>
      <c r="N18" s="102"/>
      <c r="O18" s="66"/>
      <c r="P18" s="66"/>
      <c r="Q18" s="66"/>
    </row>
    <row r="19" spans="1:17" s="7" customFormat="1">
      <c r="A19" s="82"/>
      <c r="B19" s="83"/>
      <c r="C19" s="49" t="s">
        <v>44</v>
      </c>
      <c r="D19" s="50"/>
      <c r="E19" s="48" t="s">
        <v>45</v>
      </c>
      <c r="F19" s="81">
        <v>105</v>
      </c>
      <c r="G19" s="81">
        <v>105</v>
      </c>
      <c r="H19" s="51">
        <v>0</v>
      </c>
      <c r="I19" s="103">
        <f t="shared" si="0"/>
        <v>0</v>
      </c>
      <c r="J19" s="104"/>
      <c r="K19" s="104"/>
      <c r="L19" s="104"/>
      <c r="M19" s="102"/>
      <c r="N19" s="102"/>
      <c r="O19" s="66"/>
      <c r="P19" s="66"/>
      <c r="Q19" s="66"/>
    </row>
    <row r="20" spans="1:17" s="7" customFormat="1">
      <c r="A20" s="82"/>
      <c r="B20" s="83"/>
      <c r="C20" s="49" t="s">
        <v>46</v>
      </c>
      <c r="D20" s="50"/>
      <c r="E20" s="48" t="s">
        <v>47</v>
      </c>
      <c r="F20" s="81">
        <v>197</v>
      </c>
      <c r="G20" s="81">
        <v>197</v>
      </c>
      <c r="H20" s="51">
        <v>0</v>
      </c>
      <c r="I20" s="103">
        <f t="shared" si="0"/>
        <v>0</v>
      </c>
      <c r="J20" s="104"/>
      <c r="K20" s="104"/>
      <c r="L20" s="104"/>
      <c r="M20" s="102"/>
      <c r="N20" s="102"/>
      <c r="O20" s="66"/>
      <c r="P20" s="66"/>
      <c r="Q20" s="66"/>
    </row>
    <row r="21" spans="1:17" s="7" customFormat="1">
      <c r="A21" s="82"/>
      <c r="B21" s="83"/>
      <c r="C21" s="49" t="s">
        <v>48</v>
      </c>
      <c r="D21" s="50"/>
      <c r="E21" s="48" t="s">
        <v>49</v>
      </c>
      <c r="F21" s="81">
        <v>2140</v>
      </c>
      <c r="G21" s="81">
        <v>2140</v>
      </c>
      <c r="H21" s="51">
        <v>0</v>
      </c>
      <c r="I21" s="103">
        <f t="shared" si="0"/>
        <v>0</v>
      </c>
      <c r="J21" s="104"/>
      <c r="K21" s="104"/>
      <c r="L21" s="104"/>
      <c r="M21" s="102"/>
      <c r="N21" s="102"/>
      <c r="O21" s="66"/>
      <c r="P21" s="66"/>
      <c r="Q21" s="66"/>
    </row>
    <row r="22" spans="1:17" s="7" customFormat="1" ht="27.75" customHeight="1">
      <c r="A22" s="82"/>
      <c r="B22" s="83"/>
      <c r="C22" s="49" t="s">
        <v>50</v>
      </c>
      <c r="D22" s="50"/>
      <c r="E22" s="42" t="s">
        <v>51</v>
      </c>
      <c r="F22" s="47">
        <v>4</v>
      </c>
      <c r="G22" s="47">
        <v>4</v>
      </c>
      <c r="H22" s="46">
        <v>0</v>
      </c>
      <c r="I22" s="44">
        <f t="shared" si="0"/>
        <v>0</v>
      </c>
      <c r="J22" s="104"/>
      <c r="K22" s="104"/>
      <c r="L22" s="104"/>
      <c r="M22" s="102"/>
      <c r="N22" s="102"/>
      <c r="O22" s="66"/>
      <c r="P22" s="66"/>
      <c r="Q22" s="66"/>
    </row>
    <row r="23" spans="1:17" s="7" customFormat="1">
      <c r="A23" s="82"/>
      <c r="B23" s="83"/>
      <c r="C23" s="49" t="s">
        <v>52</v>
      </c>
      <c r="D23" s="50"/>
      <c r="E23" s="48" t="s">
        <v>49</v>
      </c>
      <c r="F23" s="81">
        <v>42</v>
      </c>
      <c r="G23" s="81">
        <v>42</v>
      </c>
      <c r="H23" s="51">
        <v>0</v>
      </c>
      <c r="I23" s="44">
        <f t="shared" si="0"/>
        <v>0</v>
      </c>
      <c r="J23" s="104"/>
      <c r="K23" s="104"/>
      <c r="L23" s="104"/>
      <c r="M23" s="102"/>
      <c r="N23" s="102"/>
      <c r="O23" s="66"/>
      <c r="P23" s="66"/>
      <c r="Q23" s="66"/>
    </row>
    <row r="24" spans="1:17" s="7" customFormat="1">
      <c r="A24" s="82"/>
      <c r="B24" s="83"/>
      <c r="C24" s="49" t="s">
        <v>53</v>
      </c>
      <c r="D24" s="50"/>
      <c r="E24" s="48" t="s">
        <v>49</v>
      </c>
      <c r="F24" s="81">
        <v>580</v>
      </c>
      <c r="G24" s="81">
        <v>580</v>
      </c>
      <c r="H24" s="51">
        <v>0</v>
      </c>
      <c r="I24" s="103">
        <f t="shared" si="0"/>
        <v>0</v>
      </c>
      <c r="J24" s="104"/>
      <c r="K24" s="104"/>
      <c r="L24" s="104"/>
      <c r="M24" s="102"/>
      <c r="N24" s="102"/>
      <c r="O24" s="66"/>
      <c r="P24" s="66"/>
      <c r="Q24" s="66"/>
    </row>
    <row r="25" spans="1:17" s="7" customFormat="1">
      <c r="A25" s="82"/>
      <c r="B25" s="83"/>
      <c r="C25" s="49" t="s">
        <v>54</v>
      </c>
      <c r="D25" s="50"/>
      <c r="E25" s="48" t="s">
        <v>49</v>
      </c>
      <c r="F25" s="81">
        <v>54</v>
      </c>
      <c r="G25" s="81">
        <v>54</v>
      </c>
      <c r="H25" s="51">
        <v>0</v>
      </c>
      <c r="I25" s="44">
        <f t="shared" si="0"/>
        <v>0</v>
      </c>
      <c r="J25" s="104"/>
      <c r="K25" s="104"/>
      <c r="L25" s="104"/>
      <c r="M25" s="102"/>
      <c r="N25" s="102"/>
      <c r="O25" s="66"/>
      <c r="P25" s="66"/>
      <c r="Q25" s="66"/>
    </row>
    <row r="26" spans="1:17" s="7" customFormat="1">
      <c r="A26" s="82"/>
      <c r="B26" s="83"/>
      <c r="C26" s="49" t="s">
        <v>55</v>
      </c>
      <c r="D26" s="50"/>
      <c r="E26" s="48" t="s">
        <v>47</v>
      </c>
      <c r="F26" s="81">
        <v>236</v>
      </c>
      <c r="G26" s="81">
        <v>236</v>
      </c>
      <c r="H26" s="51">
        <v>0</v>
      </c>
      <c r="I26" s="103">
        <f t="shared" si="0"/>
        <v>0</v>
      </c>
      <c r="J26" s="104"/>
      <c r="K26" s="104"/>
      <c r="L26" s="104"/>
      <c r="M26" s="102"/>
      <c r="N26" s="102"/>
      <c r="O26" s="66"/>
      <c r="P26" s="66"/>
      <c r="Q26" s="66"/>
    </row>
    <row r="27" spans="1:17" s="7" customFormat="1">
      <c r="A27" s="85"/>
      <c r="B27" s="86"/>
      <c r="C27" s="87" t="s">
        <v>56</v>
      </c>
      <c r="D27" s="88"/>
      <c r="E27" s="89" t="s">
        <v>43</v>
      </c>
      <c r="F27" s="90">
        <v>12</v>
      </c>
      <c r="G27" s="90">
        <v>12</v>
      </c>
      <c r="H27" s="91">
        <v>0</v>
      </c>
      <c r="I27" s="105">
        <f t="shared" si="0"/>
        <v>0</v>
      </c>
      <c r="J27" s="105"/>
      <c r="K27" s="105"/>
      <c r="L27" s="105"/>
      <c r="M27" s="106"/>
      <c r="N27" s="106"/>
      <c r="O27" s="107"/>
      <c r="P27" s="107"/>
      <c r="Q27" s="107"/>
    </row>
  </sheetData>
  <sheetProtection selectLockedCells="1" selectUnlockedCells="1"/>
  <mergeCells count="12">
    <mergeCell ref="C1:Q1"/>
    <mergeCell ref="C2:N2"/>
    <mergeCell ref="C3:Q3"/>
    <mergeCell ref="F7:I7"/>
    <mergeCell ref="M7:Q7"/>
    <mergeCell ref="C9:Q9"/>
    <mergeCell ref="A7:A8"/>
    <mergeCell ref="B7:B8"/>
    <mergeCell ref="J7:J8"/>
    <mergeCell ref="K7:K8"/>
    <mergeCell ref="L7:L8"/>
    <mergeCell ref="D7:E8"/>
  </mergeCells>
  <printOptions horizontalCentered="1"/>
  <pageMargins left="0.196850393700787" right="0.196850393700787" top="0.27559055118110198" bottom="0.27559055118110198" header="0.90551181102362199" footer="0.511811023622047"/>
  <pageSetup scale="47" firstPageNumber="0" orientation="landscape" useFirstPageNumber="1"/>
  <headerFooter>
    <oddFooter>&amp;RPágina &amp;N de &amp;P</oddFooter>
  </headerFooter>
  <ignoredErrors>
    <ignoredError sqref="I18 I19:I23 I26 I15:I17 I25" unlocked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D11"/>
  <sheetViews>
    <sheetView zoomScaleSheetLayoutView="130" workbookViewId="0">
      <selection activeCell="D6" sqref="D6"/>
    </sheetView>
  </sheetViews>
  <sheetFormatPr baseColWidth="10" defaultColWidth="11.42578125" defaultRowHeight="15"/>
  <cols>
    <col min="1" max="1" width="9.5703125" style="1" customWidth="1"/>
    <col min="2" max="2" width="51.140625" style="1" customWidth="1"/>
    <col min="3" max="3" width="2.7109375" style="1" customWidth="1"/>
    <col min="4" max="4" width="66.85546875" style="1" customWidth="1"/>
    <col min="5" max="5" width="11.42578125" style="1" customWidth="1"/>
    <col min="6" max="16384" width="11.42578125" style="1"/>
  </cols>
  <sheetData>
    <row r="2" spans="1:4" ht="26.25" customHeight="1">
      <c r="A2" s="204" t="s">
        <v>0</v>
      </c>
      <c r="B2" s="204"/>
      <c r="C2" s="204"/>
      <c r="D2" s="204"/>
    </row>
    <row r="3" spans="1:4" ht="18">
      <c r="A3" s="3"/>
      <c r="B3" s="2"/>
      <c r="C3" s="2"/>
      <c r="D3" s="3"/>
    </row>
    <row r="4" spans="1:4" ht="15" customHeight="1">
      <c r="A4" s="205" t="s">
        <v>1</v>
      </c>
      <c r="B4" s="205"/>
      <c r="C4" s="205"/>
      <c r="D4" s="205" t="s">
        <v>2</v>
      </c>
    </row>
    <row r="5" spans="1:4" ht="16.5" customHeight="1">
      <c r="A5" s="4" t="s">
        <v>3</v>
      </c>
      <c r="B5" s="205" t="s">
        <v>4</v>
      </c>
      <c r="C5" s="205"/>
      <c r="D5" s="205"/>
    </row>
    <row r="6" spans="1:4" ht="150">
      <c r="A6" s="68" t="s">
        <v>33</v>
      </c>
      <c r="B6" s="215" t="s">
        <v>57</v>
      </c>
      <c r="C6" s="216"/>
      <c r="D6" s="69" t="s">
        <v>58</v>
      </c>
    </row>
    <row r="8" spans="1:4">
      <c r="B8" s="70"/>
    </row>
    <row r="9" spans="1:4">
      <c r="B9" s="70"/>
      <c r="D9" s="70"/>
    </row>
    <row r="10" spans="1:4">
      <c r="B10" s="70"/>
    </row>
    <row r="11" spans="1:4">
      <c r="B11" s="70"/>
    </row>
  </sheetData>
  <mergeCells count="5">
    <mergeCell ref="A2:D2"/>
    <mergeCell ref="A4:C4"/>
    <mergeCell ref="B5:C5"/>
    <mergeCell ref="B6:C6"/>
    <mergeCell ref="D4:D5"/>
  </mergeCells>
  <pageMargins left="0.7" right="0.7" top="0.75" bottom="0.75" header="0.3" footer="0.3"/>
  <pageSetup scale="9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2"/>
  <sheetViews>
    <sheetView tabSelected="1" view="pageBreakPreview" topLeftCell="A13" zoomScale="80" zoomScaleNormal="100" zoomScaleSheetLayoutView="80" workbookViewId="0">
      <selection activeCell="A55" sqref="A55:XFD55"/>
    </sheetView>
  </sheetViews>
  <sheetFormatPr baseColWidth="10" defaultColWidth="11.42578125" defaultRowHeight="12.75"/>
  <cols>
    <col min="1" max="1" width="60.7109375" style="10" customWidth="1"/>
    <col min="2" max="2" width="1.7109375" style="10" customWidth="1"/>
    <col min="3" max="3" width="13.28515625" style="11" customWidth="1"/>
    <col min="4" max="5" width="11.85546875" style="12" customWidth="1"/>
    <col min="6" max="6" width="11.7109375" style="13" customWidth="1"/>
    <col min="7" max="7" width="11.7109375" style="14" customWidth="1"/>
    <col min="8" max="8" width="16.7109375" style="15" customWidth="1"/>
    <col min="9" max="9" width="16.7109375" style="16" customWidth="1"/>
    <col min="10" max="10" width="17.28515625" style="16" customWidth="1"/>
    <col min="11" max="12" width="16.7109375" style="17" customWidth="1"/>
    <col min="13" max="14" width="10.7109375" style="18" customWidth="1"/>
    <col min="15" max="15" width="10.7109375" style="111" customWidth="1"/>
    <col min="16" max="16384" width="11.42578125" style="10"/>
  </cols>
  <sheetData>
    <row r="1" spans="1:15" ht="15" customHeight="1">
      <c r="A1" s="217" t="s">
        <v>111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</row>
    <row r="2" spans="1:15" ht="12.75" customHeight="1">
      <c r="A2" s="116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5" ht="15" customHeight="1">
      <c r="A3" s="218" t="s">
        <v>117</v>
      </c>
      <c r="B3" s="23"/>
      <c r="E3" s="24"/>
      <c r="G3" s="53"/>
      <c r="H3" s="54"/>
      <c r="I3" s="54"/>
      <c r="J3" s="54"/>
      <c r="L3" s="55"/>
    </row>
    <row r="4" spans="1:15" ht="12.75" customHeight="1">
      <c r="A4" s="25"/>
      <c r="B4" s="25"/>
      <c r="H4" s="56"/>
      <c r="I4" s="57"/>
      <c r="J4" s="57"/>
    </row>
    <row r="5" spans="1:15" ht="22.5" customHeight="1">
      <c r="A5" s="219" t="s">
        <v>13</v>
      </c>
      <c r="B5" s="220" t="s">
        <v>14</v>
      </c>
      <c r="C5" s="220"/>
      <c r="D5" s="220" t="s">
        <v>15</v>
      </c>
      <c r="E5" s="220"/>
      <c r="F5" s="220"/>
      <c r="G5" s="220"/>
      <c r="H5" s="211" t="s">
        <v>114</v>
      </c>
      <c r="I5" s="211" t="s">
        <v>115</v>
      </c>
      <c r="J5" s="211" t="s">
        <v>116</v>
      </c>
      <c r="K5" s="220" t="s">
        <v>19</v>
      </c>
      <c r="L5" s="220"/>
      <c r="M5" s="220"/>
      <c r="N5" s="220"/>
      <c r="O5" s="221"/>
    </row>
    <row r="6" spans="1:15" ht="24" customHeight="1" thickBot="1">
      <c r="A6" s="222" t="s">
        <v>20</v>
      </c>
      <c r="B6" s="223"/>
      <c r="C6" s="223"/>
      <c r="D6" s="224" t="s">
        <v>21</v>
      </c>
      <c r="E6" s="224" t="s">
        <v>112</v>
      </c>
      <c r="F6" s="225" t="s">
        <v>23</v>
      </c>
      <c r="G6" s="225" t="s">
        <v>113</v>
      </c>
      <c r="H6" s="226"/>
      <c r="I6" s="226"/>
      <c r="J6" s="226"/>
      <c r="K6" s="225" t="s">
        <v>25</v>
      </c>
      <c r="L6" s="225" t="s">
        <v>26</v>
      </c>
      <c r="M6" s="225" t="s">
        <v>27</v>
      </c>
      <c r="N6" s="225" t="s">
        <v>28</v>
      </c>
      <c r="O6" s="227" t="s">
        <v>29</v>
      </c>
    </row>
    <row r="7" spans="1:15" s="5" customFormat="1" ht="21.75" customHeight="1">
      <c r="A7" s="228" t="s">
        <v>59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</row>
    <row r="8" spans="1:15" s="6" customFormat="1" ht="21.75" customHeight="1">
      <c r="A8" s="229" t="s">
        <v>107</v>
      </c>
      <c r="B8" s="230"/>
      <c r="C8" s="231"/>
      <c r="D8" s="232"/>
      <c r="E8" s="232"/>
      <c r="F8" s="233"/>
      <c r="G8" s="233"/>
      <c r="H8" s="234">
        <f>SUM(H39,H12,H15,H17,H21,H32,H35,H23,H26,H29,H56,H48,H51)</f>
        <v>6680629135.9100008</v>
      </c>
      <c r="I8" s="234">
        <f>SUM(I39,I12,I15,I17,I21,I32,I35,I23,I26,I29,I56,I48,I51)</f>
        <v>6680629135.9099998</v>
      </c>
      <c r="J8" s="234">
        <f>SUM(J39,J12,J15,J17,J21,J32,J35,J23,J26,J29,J56,J48,J51)</f>
        <v>6552923390.5900002</v>
      </c>
      <c r="K8" s="235"/>
      <c r="L8" s="236"/>
      <c r="M8" s="237"/>
      <c r="N8" s="237"/>
      <c r="O8" s="237"/>
    </row>
    <row r="9" spans="1:15" s="7" customFormat="1" ht="12.75" customHeight="1">
      <c r="A9" s="40"/>
      <c r="B9" s="40"/>
      <c r="C9" s="20"/>
      <c r="D9" s="21"/>
      <c r="E9" s="21"/>
      <c r="F9" s="41"/>
      <c r="G9" s="41"/>
      <c r="H9" s="60"/>
      <c r="I9" s="61"/>
      <c r="J9" s="61"/>
      <c r="K9" s="52"/>
      <c r="L9" s="62"/>
      <c r="M9" s="63"/>
      <c r="N9" s="63"/>
      <c r="O9" s="112"/>
    </row>
    <row r="10" spans="1:15" s="125" customFormat="1" ht="15" customHeight="1">
      <c r="A10" s="117" t="s">
        <v>108</v>
      </c>
      <c r="B10" s="118"/>
      <c r="C10" s="119"/>
      <c r="D10" s="120"/>
      <c r="E10" s="120"/>
      <c r="F10" s="120"/>
      <c r="G10" s="120"/>
      <c r="H10" s="121"/>
      <c r="I10" s="122"/>
      <c r="J10" s="122"/>
      <c r="K10" s="123"/>
      <c r="L10" s="123"/>
      <c r="M10" s="124"/>
      <c r="N10" s="124"/>
      <c r="O10" s="124"/>
    </row>
    <row r="11" spans="1:15" s="246" customFormat="1" ht="12.75" customHeight="1">
      <c r="A11" s="238"/>
      <c r="B11" s="239"/>
      <c r="C11" s="240"/>
      <c r="D11" s="241"/>
      <c r="E11" s="241"/>
      <c r="F11" s="241"/>
      <c r="G11" s="241"/>
      <c r="H11" s="242"/>
      <c r="I11" s="243"/>
      <c r="J11" s="243"/>
      <c r="K11" s="244"/>
      <c r="L11" s="244"/>
      <c r="M11" s="245"/>
      <c r="N11" s="245"/>
      <c r="O11" s="245"/>
    </row>
    <row r="12" spans="1:15" s="247" customFormat="1" ht="12.75" customHeight="1">
      <c r="A12" s="140" t="s">
        <v>62</v>
      </c>
      <c r="B12" s="134"/>
      <c r="C12" s="143"/>
      <c r="D12" s="144"/>
      <c r="E12" s="144"/>
      <c r="F12" s="144"/>
      <c r="G12" s="136"/>
      <c r="H12" s="136">
        <v>4411426297.29</v>
      </c>
      <c r="I12" s="136">
        <v>4501043683.5</v>
      </c>
      <c r="J12" s="136">
        <v>4501043683.5</v>
      </c>
      <c r="K12" s="138" t="s">
        <v>35</v>
      </c>
      <c r="L12" s="138" t="s">
        <v>35</v>
      </c>
      <c r="M12" s="137">
        <v>7273</v>
      </c>
      <c r="N12" s="137">
        <v>4512</v>
      </c>
      <c r="O12" s="137">
        <f>SUM(M12:N12)</f>
        <v>11785</v>
      </c>
    </row>
    <row r="13" spans="1:15" s="247" customFormat="1">
      <c r="A13" s="133" t="s">
        <v>63</v>
      </c>
      <c r="B13" s="134"/>
      <c r="C13" s="135" t="s">
        <v>64</v>
      </c>
      <c r="D13" s="136">
        <v>139646</v>
      </c>
      <c r="E13" s="136">
        <v>139646</v>
      </c>
      <c r="F13" s="136">
        <v>139775</v>
      </c>
      <c r="G13" s="136">
        <f>SUM(F13)/E13*100</f>
        <v>100.09237643756354</v>
      </c>
      <c r="H13" s="136"/>
      <c r="I13" s="136"/>
      <c r="J13" s="136"/>
      <c r="K13" s="136"/>
      <c r="L13" s="136"/>
      <c r="M13" s="137"/>
      <c r="N13" s="137"/>
      <c r="O13" s="137"/>
    </row>
    <row r="14" spans="1:15" s="247" customFormat="1">
      <c r="A14" s="133" t="s">
        <v>65</v>
      </c>
      <c r="B14" s="134"/>
      <c r="C14" s="135" t="s">
        <v>45</v>
      </c>
      <c r="D14" s="136">
        <v>450</v>
      </c>
      <c r="E14" s="136">
        <v>450</v>
      </c>
      <c r="F14" s="136">
        <v>537</v>
      </c>
      <c r="G14" s="136">
        <f>SUM(F14)/E14*100</f>
        <v>119.33333333333334</v>
      </c>
      <c r="H14" s="136"/>
      <c r="I14" s="136"/>
      <c r="J14" s="136"/>
      <c r="K14" s="136"/>
      <c r="L14" s="136"/>
      <c r="M14" s="137"/>
      <c r="N14" s="137"/>
      <c r="O14" s="137"/>
    </row>
    <row r="15" spans="1:15" s="247" customFormat="1" ht="12.75" customHeight="1">
      <c r="A15" s="140" t="s">
        <v>66</v>
      </c>
      <c r="B15" s="134"/>
      <c r="C15" s="135"/>
      <c r="D15" s="136"/>
      <c r="E15" s="136"/>
      <c r="F15" s="136"/>
      <c r="G15" s="136"/>
      <c r="H15" s="136">
        <v>3341203.46</v>
      </c>
      <c r="I15" s="136">
        <v>3130658.98</v>
      </c>
      <c r="J15" s="136">
        <v>3130658.98</v>
      </c>
      <c r="K15" s="138" t="s">
        <v>35</v>
      </c>
      <c r="L15" s="138" t="s">
        <v>35</v>
      </c>
      <c r="M15" s="137">
        <v>33</v>
      </c>
      <c r="N15" s="137">
        <v>2</v>
      </c>
      <c r="O15" s="137">
        <f>SUM(M15:N15)</f>
        <v>35</v>
      </c>
    </row>
    <row r="16" spans="1:15" s="247" customFormat="1" ht="12.75" customHeight="1">
      <c r="A16" s="133" t="s">
        <v>67</v>
      </c>
      <c r="B16" s="134"/>
      <c r="C16" s="135" t="s">
        <v>64</v>
      </c>
      <c r="D16" s="136">
        <v>444</v>
      </c>
      <c r="E16" s="136">
        <v>444</v>
      </c>
      <c r="F16" s="136">
        <v>422</v>
      </c>
      <c r="G16" s="136">
        <f>SUM(F16)/E16*100</f>
        <v>95.045045045045043</v>
      </c>
      <c r="H16" s="136"/>
      <c r="I16" s="136"/>
      <c r="J16" s="136"/>
      <c r="K16" s="139"/>
      <c r="L16" s="139"/>
      <c r="M16" s="137"/>
      <c r="N16" s="137"/>
      <c r="O16" s="137"/>
    </row>
    <row r="17" spans="1:15" s="247" customFormat="1" ht="12.75" customHeight="1">
      <c r="A17" s="140" t="s">
        <v>68</v>
      </c>
      <c r="B17" s="134"/>
      <c r="C17" s="135"/>
      <c r="D17" s="136"/>
      <c r="E17" s="136"/>
      <c r="F17" s="136"/>
      <c r="G17" s="136"/>
      <c r="H17" s="136">
        <v>30609563.539999999</v>
      </c>
      <c r="I17" s="136">
        <v>17131094.379999999</v>
      </c>
      <c r="J17" s="136">
        <v>15368736.27</v>
      </c>
      <c r="K17" s="139" t="s">
        <v>35</v>
      </c>
      <c r="L17" s="139" t="s">
        <v>35</v>
      </c>
      <c r="M17" s="137">
        <v>22407</v>
      </c>
      <c r="N17" s="137">
        <v>15568</v>
      </c>
      <c r="O17" s="137">
        <f>SUM(M17:N17)</f>
        <v>37975</v>
      </c>
    </row>
    <row r="18" spans="1:15" s="247" customFormat="1" ht="12.75" customHeight="1">
      <c r="A18" s="133" t="s">
        <v>69</v>
      </c>
      <c r="B18" s="134"/>
      <c r="C18" s="135" t="s">
        <v>64</v>
      </c>
      <c r="D18" s="136">
        <v>299</v>
      </c>
      <c r="E18" s="136">
        <v>299</v>
      </c>
      <c r="F18" s="136">
        <v>19</v>
      </c>
      <c r="G18" s="136">
        <f>SUM(F18)/E18*100</f>
        <v>6.3545150501672243</v>
      </c>
      <c r="H18" s="141"/>
      <c r="I18" s="141"/>
      <c r="J18" s="141"/>
      <c r="K18" s="142"/>
      <c r="L18" s="139"/>
      <c r="M18" s="136"/>
      <c r="N18" s="136"/>
      <c r="O18" s="136"/>
    </row>
    <row r="19" spans="1:15" s="247" customFormat="1" ht="12.75" customHeight="1">
      <c r="A19" s="133" t="s">
        <v>70</v>
      </c>
      <c r="B19" s="134"/>
      <c r="C19" s="135" t="s">
        <v>64</v>
      </c>
      <c r="D19" s="136">
        <v>226</v>
      </c>
      <c r="E19" s="136">
        <v>226</v>
      </c>
      <c r="F19" s="136">
        <v>173</v>
      </c>
      <c r="G19" s="136">
        <f>SUM(F19)/E19*100</f>
        <v>76.548672566371678</v>
      </c>
      <c r="H19" s="141"/>
      <c r="I19" s="141"/>
      <c r="J19" s="141"/>
      <c r="K19" s="142"/>
      <c r="L19" s="139"/>
      <c r="M19" s="136"/>
      <c r="N19" s="136"/>
      <c r="O19" s="136"/>
    </row>
    <row r="20" spans="1:15" s="247" customFormat="1" ht="12.75" customHeight="1">
      <c r="A20" s="133" t="s">
        <v>71</v>
      </c>
      <c r="B20" s="134"/>
      <c r="C20" s="135" t="s">
        <v>72</v>
      </c>
      <c r="D20" s="136">
        <v>40000</v>
      </c>
      <c r="E20" s="136">
        <v>40000</v>
      </c>
      <c r="F20" s="136">
        <v>37783</v>
      </c>
      <c r="G20" s="136">
        <f>SUM(F20)/E20*100</f>
        <v>94.45750000000001</v>
      </c>
      <c r="H20" s="141"/>
      <c r="I20" s="141"/>
      <c r="J20" s="141"/>
      <c r="K20" s="142"/>
      <c r="L20" s="139"/>
      <c r="M20" s="136"/>
      <c r="N20" s="136"/>
      <c r="O20" s="136"/>
    </row>
    <row r="21" spans="1:15" s="247" customFormat="1" ht="12.75" customHeight="1">
      <c r="A21" s="140" t="s">
        <v>73</v>
      </c>
      <c r="B21" s="134"/>
      <c r="C21" s="143"/>
      <c r="D21" s="136"/>
      <c r="E21" s="136"/>
      <c r="F21" s="136"/>
      <c r="G21" s="136"/>
      <c r="H21" s="141">
        <v>2880000</v>
      </c>
      <c r="I21" s="141">
        <v>2880000</v>
      </c>
      <c r="J21" s="141">
        <v>2754200.22</v>
      </c>
      <c r="K21" s="139" t="s">
        <v>35</v>
      </c>
      <c r="L21" s="139" t="s">
        <v>35</v>
      </c>
      <c r="M21" s="137">
        <v>7388</v>
      </c>
      <c r="N21" s="137">
        <v>4589</v>
      </c>
      <c r="O21" s="137">
        <f>SUM(M21:N21)</f>
        <v>11977</v>
      </c>
    </row>
    <row r="22" spans="1:15" s="132" customFormat="1" ht="12.75" customHeight="1">
      <c r="A22" s="134" t="s">
        <v>74</v>
      </c>
      <c r="B22" s="134"/>
      <c r="C22" s="145" t="s">
        <v>75</v>
      </c>
      <c r="D22" s="136">
        <v>140171</v>
      </c>
      <c r="E22" s="136">
        <v>140171</v>
      </c>
      <c r="F22" s="136">
        <v>139967</v>
      </c>
      <c r="G22" s="146">
        <f>SUM(F22)/E22*100</f>
        <v>99.854463476753395</v>
      </c>
      <c r="H22" s="141"/>
      <c r="I22" s="141"/>
      <c r="J22" s="141"/>
      <c r="K22" s="142"/>
      <c r="L22" s="139"/>
      <c r="M22" s="147"/>
      <c r="N22" s="147"/>
      <c r="O22" s="147"/>
    </row>
    <row r="23" spans="1:15" s="132" customFormat="1" ht="12.75" customHeight="1">
      <c r="A23" s="148" t="s">
        <v>85</v>
      </c>
      <c r="B23" s="127"/>
      <c r="C23" s="128"/>
      <c r="D23" s="149"/>
      <c r="E23" s="130"/>
      <c r="F23" s="136"/>
      <c r="G23" s="136"/>
      <c r="H23" s="141">
        <v>10923807.960000001</v>
      </c>
      <c r="I23" s="141">
        <v>10858551.82</v>
      </c>
      <c r="J23" s="141">
        <v>9244368.2400000002</v>
      </c>
      <c r="K23" s="139" t="s">
        <v>35</v>
      </c>
      <c r="L23" s="139" t="s">
        <v>35</v>
      </c>
      <c r="M23" s="150">
        <v>2504</v>
      </c>
      <c r="N23" s="150">
        <v>1991</v>
      </c>
      <c r="O23" s="150">
        <f t="shared" ref="O23:O32" si="0">SUM(M23:N23)</f>
        <v>4495</v>
      </c>
    </row>
    <row r="24" spans="1:15" s="132" customFormat="1">
      <c r="A24" s="151" t="s">
        <v>86</v>
      </c>
      <c r="B24" s="152"/>
      <c r="C24" s="135" t="s">
        <v>64</v>
      </c>
      <c r="D24" s="136">
        <v>696</v>
      </c>
      <c r="E24" s="136">
        <v>696</v>
      </c>
      <c r="F24" s="136">
        <v>272</v>
      </c>
      <c r="G24" s="136">
        <f>SUM(F24)/E24*100</f>
        <v>39.080459770114942</v>
      </c>
      <c r="H24" s="141"/>
      <c r="I24" s="141"/>
      <c r="J24" s="141"/>
      <c r="K24" s="142"/>
      <c r="L24" s="139"/>
      <c r="M24" s="153"/>
      <c r="N24" s="153"/>
      <c r="O24" s="153"/>
    </row>
    <row r="25" spans="1:15" s="132" customFormat="1">
      <c r="A25" s="133" t="s">
        <v>87</v>
      </c>
      <c r="B25" s="134"/>
      <c r="C25" s="135" t="s">
        <v>45</v>
      </c>
      <c r="D25" s="136">
        <v>4520</v>
      </c>
      <c r="E25" s="136">
        <v>4520</v>
      </c>
      <c r="F25" s="136">
        <v>4495</v>
      </c>
      <c r="G25" s="136">
        <f>SUM(F25)/E25*100</f>
        <v>99.446902654867259</v>
      </c>
      <c r="H25" s="141"/>
      <c r="I25" s="141"/>
      <c r="J25" s="141"/>
      <c r="K25" s="142"/>
      <c r="L25" s="139"/>
      <c r="M25" s="153"/>
      <c r="N25" s="153"/>
      <c r="O25" s="153"/>
    </row>
    <row r="26" spans="1:15" s="132" customFormat="1" ht="12.75" customHeight="1">
      <c r="A26" s="148" t="s">
        <v>88</v>
      </c>
      <c r="B26" s="127"/>
      <c r="C26" s="128"/>
      <c r="D26" s="149"/>
      <c r="E26" s="149"/>
      <c r="F26" s="154"/>
      <c r="G26" s="155"/>
      <c r="H26" s="141">
        <v>386805000</v>
      </c>
      <c r="I26" s="141">
        <v>386805000</v>
      </c>
      <c r="J26" s="141">
        <v>386205000</v>
      </c>
      <c r="K26" s="139" t="s">
        <v>35</v>
      </c>
      <c r="L26" s="139" t="s">
        <v>35</v>
      </c>
      <c r="M26" s="131">
        <v>2517</v>
      </c>
      <c r="N26" s="131">
        <v>1978</v>
      </c>
      <c r="O26" s="131">
        <f t="shared" si="0"/>
        <v>4495</v>
      </c>
    </row>
    <row r="27" spans="1:15" s="132" customFormat="1" ht="12.75" customHeight="1">
      <c r="A27" s="133" t="s">
        <v>89</v>
      </c>
      <c r="B27" s="134"/>
      <c r="C27" s="135" t="s">
        <v>90</v>
      </c>
      <c r="D27" s="136">
        <v>2777</v>
      </c>
      <c r="E27" s="136">
        <v>2777</v>
      </c>
      <c r="F27" s="156">
        <v>2238</v>
      </c>
      <c r="G27" s="155">
        <f>SUM(F27)/E27*100</f>
        <v>80.590565358300324</v>
      </c>
      <c r="H27" s="141"/>
      <c r="I27" s="141"/>
      <c r="J27" s="141"/>
      <c r="K27" s="142"/>
      <c r="L27" s="139"/>
      <c r="M27" s="153"/>
      <c r="N27" s="153"/>
      <c r="O27" s="153"/>
    </row>
    <row r="28" spans="1:15" s="247" customFormat="1" ht="12.75" customHeight="1">
      <c r="A28" s="133" t="s">
        <v>91</v>
      </c>
      <c r="B28" s="134"/>
      <c r="C28" s="135" t="s">
        <v>90</v>
      </c>
      <c r="D28" s="136">
        <v>1698</v>
      </c>
      <c r="E28" s="136">
        <v>1698</v>
      </c>
      <c r="F28" s="156">
        <v>2257</v>
      </c>
      <c r="G28" s="155">
        <f>SUM(F28)/E28*100</f>
        <v>132.9210836277974</v>
      </c>
      <c r="H28" s="141"/>
      <c r="I28" s="141"/>
      <c r="J28" s="141"/>
      <c r="K28" s="142"/>
      <c r="L28" s="139"/>
      <c r="M28" s="153"/>
      <c r="N28" s="153"/>
      <c r="O28" s="153"/>
    </row>
    <row r="29" spans="1:15" s="132" customFormat="1" ht="12.75" customHeight="1">
      <c r="A29" s="148" t="s">
        <v>92</v>
      </c>
      <c r="B29" s="127"/>
      <c r="C29" s="128"/>
      <c r="D29" s="149"/>
      <c r="E29" s="149"/>
      <c r="F29" s="154"/>
      <c r="G29" s="157"/>
      <c r="H29" s="141">
        <v>45000000</v>
      </c>
      <c r="I29" s="141">
        <v>45000000</v>
      </c>
      <c r="J29" s="141">
        <v>45000000</v>
      </c>
      <c r="K29" s="139" t="s">
        <v>35</v>
      </c>
      <c r="L29" s="139" t="s">
        <v>35</v>
      </c>
      <c r="M29" s="158">
        <v>0</v>
      </c>
      <c r="N29" s="158">
        <v>0</v>
      </c>
      <c r="O29" s="158">
        <f t="shared" si="0"/>
        <v>0</v>
      </c>
    </row>
    <row r="30" spans="1:15" s="247" customFormat="1" ht="12.75" customHeight="1">
      <c r="A30" s="133" t="s">
        <v>93</v>
      </c>
      <c r="B30" s="134"/>
      <c r="C30" s="135" t="s">
        <v>90</v>
      </c>
      <c r="D30" s="136">
        <v>30</v>
      </c>
      <c r="E30" s="136">
        <v>30</v>
      </c>
      <c r="F30" s="156">
        <v>0</v>
      </c>
      <c r="G30" s="156">
        <f>SUM(F30)/E30*100</f>
        <v>0</v>
      </c>
      <c r="H30" s="159"/>
      <c r="I30" s="159"/>
      <c r="J30" s="159"/>
      <c r="K30" s="159"/>
      <c r="L30" s="139"/>
      <c r="M30" s="160"/>
      <c r="N30" s="160"/>
      <c r="O30" s="160"/>
    </row>
    <row r="31" spans="1:15" s="132" customFormat="1">
      <c r="A31" s="133" t="s">
        <v>94</v>
      </c>
      <c r="B31" s="134"/>
      <c r="C31" s="135" t="s">
        <v>90</v>
      </c>
      <c r="D31" s="136">
        <v>15</v>
      </c>
      <c r="E31" s="136">
        <v>15</v>
      </c>
      <c r="F31" s="156">
        <v>0</v>
      </c>
      <c r="G31" s="156">
        <f>SUM(F31)/E31*100</f>
        <v>0</v>
      </c>
      <c r="H31" s="159"/>
      <c r="I31" s="159"/>
      <c r="J31" s="159"/>
      <c r="K31" s="159"/>
      <c r="L31" s="139"/>
      <c r="M31" s="160"/>
      <c r="N31" s="160"/>
      <c r="O31" s="160"/>
    </row>
    <row r="32" spans="1:15" s="132" customFormat="1" ht="12.75" customHeight="1">
      <c r="A32" s="126" t="s">
        <v>76</v>
      </c>
      <c r="B32" s="127"/>
      <c r="C32" s="128"/>
      <c r="D32" s="129"/>
      <c r="E32" s="130"/>
      <c r="F32" s="136"/>
      <c r="G32" s="161"/>
      <c r="H32" s="141">
        <v>16935073.02</v>
      </c>
      <c r="I32" s="141">
        <v>16817452.850000001</v>
      </c>
      <c r="J32" s="141">
        <v>14517730.060000001</v>
      </c>
      <c r="K32" s="162" t="s">
        <v>35</v>
      </c>
      <c r="L32" s="139" t="s">
        <v>35</v>
      </c>
      <c r="M32" s="163">
        <v>5272</v>
      </c>
      <c r="N32" s="163">
        <v>2933</v>
      </c>
      <c r="O32" s="163">
        <f t="shared" si="0"/>
        <v>8205</v>
      </c>
    </row>
    <row r="33" spans="1:15" s="132" customFormat="1">
      <c r="A33" s="133" t="s">
        <v>77</v>
      </c>
      <c r="B33" s="134"/>
      <c r="C33" s="135" t="s">
        <v>78</v>
      </c>
      <c r="D33" s="136">
        <v>29099</v>
      </c>
      <c r="E33" s="136">
        <v>29099</v>
      </c>
      <c r="F33" s="161">
        <v>29190</v>
      </c>
      <c r="G33" s="161">
        <f>SUM(F33)/E33*100</f>
        <v>100.31272552321386</v>
      </c>
      <c r="H33" s="141"/>
      <c r="I33" s="141"/>
      <c r="J33" s="141"/>
      <c r="K33" s="141"/>
      <c r="L33" s="139"/>
      <c r="M33" s="147"/>
      <c r="N33" s="147"/>
      <c r="O33" s="147"/>
    </row>
    <row r="34" spans="1:15" s="132" customFormat="1">
      <c r="A34" s="133" t="s">
        <v>79</v>
      </c>
      <c r="B34" s="134"/>
      <c r="C34" s="143" t="s">
        <v>47</v>
      </c>
      <c r="D34" s="136">
        <v>5</v>
      </c>
      <c r="E34" s="136">
        <v>5</v>
      </c>
      <c r="F34" s="156">
        <v>0</v>
      </c>
      <c r="G34" s="156">
        <f>SUM(F34)/E34*100</f>
        <v>0</v>
      </c>
      <c r="H34" s="141"/>
      <c r="I34" s="141"/>
      <c r="J34" s="141"/>
      <c r="K34" s="141"/>
      <c r="L34" s="139"/>
      <c r="M34" s="147"/>
      <c r="N34" s="147"/>
      <c r="O34" s="147"/>
    </row>
    <row r="35" spans="1:15" s="132" customFormat="1" ht="12.75" customHeight="1">
      <c r="A35" s="148" t="s">
        <v>80</v>
      </c>
      <c r="B35" s="127"/>
      <c r="C35" s="114"/>
      <c r="D35" s="130"/>
      <c r="E35" s="164"/>
      <c r="F35" s="156"/>
      <c r="G35" s="161"/>
      <c r="H35" s="141">
        <v>12134355.380000001</v>
      </c>
      <c r="I35" s="141">
        <v>12146462.130000001</v>
      </c>
      <c r="J35" s="141">
        <v>11372011.43</v>
      </c>
      <c r="K35" s="139" t="s">
        <v>35</v>
      </c>
      <c r="L35" s="139" t="s">
        <v>35</v>
      </c>
      <c r="M35" s="165">
        <v>10783</v>
      </c>
      <c r="N35" s="165">
        <v>3186</v>
      </c>
      <c r="O35" s="165">
        <f>SUM(M35:N35)</f>
        <v>13969</v>
      </c>
    </row>
    <row r="36" spans="1:15" s="132" customFormat="1">
      <c r="A36" s="133" t="s">
        <v>81</v>
      </c>
      <c r="B36" s="134"/>
      <c r="C36" s="135" t="s">
        <v>82</v>
      </c>
      <c r="D36" s="136">
        <v>3120</v>
      </c>
      <c r="E36" s="136">
        <v>3120</v>
      </c>
      <c r="F36" s="156">
        <v>2531</v>
      </c>
      <c r="G36" s="161">
        <f>SUM(F36)/E36*100</f>
        <v>81.121794871794876</v>
      </c>
      <c r="H36" s="141"/>
      <c r="I36" s="141"/>
      <c r="J36" s="141"/>
      <c r="K36" s="142"/>
      <c r="L36" s="139"/>
      <c r="M36" s="153"/>
      <c r="N36" s="153"/>
      <c r="O36" s="153"/>
    </row>
    <row r="37" spans="1:15" s="132" customFormat="1">
      <c r="A37" s="133" t="s">
        <v>83</v>
      </c>
      <c r="B37" s="134"/>
      <c r="C37" s="135" t="s">
        <v>37</v>
      </c>
      <c r="D37" s="136">
        <v>10440</v>
      </c>
      <c r="E37" s="136">
        <v>10440</v>
      </c>
      <c r="F37" s="156">
        <v>11669</v>
      </c>
      <c r="G37" s="161">
        <f>SUM(F37)/E37*100</f>
        <v>111.772030651341</v>
      </c>
      <c r="H37" s="141"/>
      <c r="I37" s="141"/>
      <c r="J37" s="141"/>
      <c r="K37" s="142"/>
      <c r="L37" s="139"/>
      <c r="M37" s="153"/>
      <c r="N37" s="153"/>
      <c r="O37" s="153"/>
    </row>
    <row r="38" spans="1:15" s="132" customFormat="1">
      <c r="A38" s="133" t="s">
        <v>84</v>
      </c>
      <c r="B38" s="134"/>
      <c r="C38" s="135" t="s">
        <v>78</v>
      </c>
      <c r="D38" s="136">
        <v>5484</v>
      </c>
      <c r="E38" s="136">
        <v>5484</v>
      </c>
      <c r="F38" s="156">
        <v>3213</v>
      </c>
      <c r="G38" s="161">
        <f>SUM(F38)/E38*100</f>
        <v>58.588621444201316</v>
      </c>
      <c r="H38" s="141"/>
      <c r="I38" s="141"/>
      <c r="J38" s="141"/>
      <c r="K38" s="142"/>
      <c r="L38" s="139"/>
      <c r="M38" s="153"/>
      <c r="N38" s="153"/>
      <c r="O38" s="153"/>
    </row>
    <row r="39" spans="1:15" s="132" customFormat="1" ht="12.75" customHeight="1">
      <c r="A39" s="166" t="s">
        <v>34</v>
      </c>
      <c r="B39" s="167"/>
      <c r="C39" s="128"/>
      <c r="D39" s="168"/>
      <c r="E39" s="168"/>
      <c r="F39" s="169"/>
      <c r="G39" s="144"/>
      <c r="H39" s="141">
        <v>188106911.08000001</v>
      </c>
      <c r="I39" s="141">
        <v>185656379.94</v>
      </c>
      <c r="J39" s="155">
        <v>155188522.74000001</v>
      </c>
      <c r="K39" s="170" t="s">
        <v>35</v>
      </c>
      <c r="L39" s="170" t="s">
        <v>35</v>
      </c>
      <c r="M39" s="165">
        <v>50682</v>
      </c>
      <c r="N39" s="165">
        <v>35223</v>
      </c>
      <c r="O39" s="165">
        <f>SUM(M39:N39)</f>
        <v>85905</v>
      </c>
    </row>
    <row r="40" spans="1:15" s="132" customFormat="1">
      <c r="A40" s="134" t="s">
        <v>36</v>
      </c>
      <c r="B40" s="134"/>
      <c r="C40" s="143" t="s">
        <v>37</v>
      </c>
      <c r="D40" s="144">
        <v>4</v>
      </c>
      <c r="E40" s="144">
        <v>4</v>
      </c>
      <c r="F40" s="144">
        <v>4</v>
      </c>
      <c r="G40" s="144">
        <f t="shared" ref="G40:G47" si="1">SUM(F40)/E40*100</f>
        <v>100</v>
      </c>
      <c r="H40" s="144"/>
      <c r="I40" s="144"/>
      <c r="J40" s="144"/>
      <c r="K40" s="139"/>
      <c r="L40" s="139"/>
      <c r="M40" s="137"/>
      <c r="N40" s="137"/>
      <c r="O40" s="137"/>
    </row>
    <row r="41" spans="1:15" s="132" customFormat="1">
      <c r="A41" s="133" t="s">
        <v>38</v>
      </c>
      <c r="B41" s="134"/>
      <c r="C41" s="135" t="s">
        <v>39</v>
      </c>
      <c r="D41" s="136">
        <v>17</v>
      </c>
      <c r="E41" s="136">
        <v>17</v>
      </c>
      <c r="F41" s="136">
        <v>18</v>
      </c>
      <c r="G41" s="136">
        <f t="shared" si="1"/>
        <v>105.88235294117648</v>
      </c>
      <c r="H41" s="136"/>
      <c r="I41" s="136"/>
      <c r="J41" s="136"/>
      <c r="K41" s="139"/>
      <c r="L41" s="139"/>
      <c r="M41" s="171"/>
      <c r="N41" s="171"/>
      <c r="O41" s="171"/>
    </row>
    <row r="42" spans="1:15" s="132" customFormat="1">
      <c r="A42" s="133" t="s">
        <v>40</v>
      </c>
      <c r="B42" s="134"/>
      <c r="C42" s="135" t="s">
        <v>41</v>
      </c>
      <c r="D42" s="136">
        <v>450</v>
      </c>
      <c r="E42" s="136">
        <v>850</v>
      </c>
      <c r="F42" s="136">
        <v>850</v>
      </c>
      <c r="G42" s="136">
        <f t="shared" si="1"/>
        <v>100</v>
      </c>
      <c r="H42" s="136"/>
      <c r="I42" s="136"/>
      <c r="J42" s="136"/>
      <c r="K42" s="139"/>
      <c r="L42" s="139"/>
      <c r="M42" s="153"/>
      <c r="N42" s="153"/>
      <c r="O42" s="153"/>
    </row>
    <row r="43" spans="1:15" s="132" customFormat="1">
      <c r="A43" s="134" t="s">
        <v>53</v>
      </c>
      <c r="B43" s="134"/>
      <c r="C43" s="143" t="s">
        <v>49</v>
      </c>
      <c r="D43" s="136">
        <v>580</v>
      </c>
      <c r="E43" s="136">
        <v>580</v>
      </c>
      <c r="F43" s="136">
        <v>408</v>
      </c>
      <c r="G43" s="136">
        <f t="shared" si="1"/>
        <v>70.34482758620689</v>
      </c>
      <c r="H43" s="136"/>
      <c r="I43" s="136"/>
      <c r="J43" s="136"/>
      <c r="K43" s="139"/>
      <c r="L43" s="139"/>
      <c r="M43" s="137"/>
      <c r="N43" s="137"/>
      <c r="O43" s="137"/>
    </row>
    <row r="44" spans="1:15" s="132" customFormat="1">
      <c r="A44" s="151" t="s">
        <v>60</v>
      </c>
      <c r="B44" s="134"/>
      <c r="C44" s="135" t="s">
        <v>49</v>
      </c>
      <c r="D44" s="136">
        <v>54</v>
      </c>
      <c r="E44" s="136">
        <v>54</v>
      </c>
      <c r="F44" s="136">
        <v>42</v>
      </c>
      <c r="G44" s="136">
        <f t="shared" si="1"/>
        <v>77.777777777777786</v>
      </c>
      <c r="H44" s="136"/>
      <c r="I44" s="136"/>
      <c r="J44" s="136"/>
      <c r="K44" s="142"/>
      <c r="L44" s="139"/>
      <c r="M44" s="153"/>
      <c r="N44" s="153"/>
      <c r="O44" s="153"/>
    </row>
    <row r="45" spans="1:15" s="132" customFormat="1">
      <c r="A45" s="133" t="s">
        <v>52</v>
      </c>
      <c r="B45" s="134"/>
      <c r="C45" s="135" t="s">
        <v>49</v>
      </c>
      <c r="D45" s="136">
        <v>42</v>
      </c>
      <c r="E45" s="136">
        <v>42</v>
      </c>
      <c r="F45" s="136">
        <v>42</v>
      </c>
      <c r="G45" s="136">
        <f t="shared" si="1"/>
        <v>100</v>
      </c>
      <c r="H45" s="136"/>
      <c r="I45" s="136"/>
      <c r="J45" s="136"/>
      <c r="K45" s="142"/>
      <c r="L45" s="139"/>
      <c r="M45" s="153"/>
      <c r="N45" s="153"/>
      <c r="O45" s="153"/>
    </row>
    <row r="46" spans="1:15" s="132" customFormat="1">
      <c r="A46" s="134" t="s">
        <v>55</v>
      </c>
      <c r="B46" s="134"/>
      <c r="C46" s="143" t="s">
        <v>47</v>
      </c>
      <c r="D46" s="144">
        <v>236</v>
      </c>
      <c r="E46" s="136">
        <v>236</v>
      </c>
      <c r="F46" s="136">
        <v>3</v>
      </c>
      <c r="G46" s="136">
        <f t="shared" si="1"/>
        <v>1.2711864406779663</v>
      </c>
      <c r="H46" s="136"/>
      <c r="I46" s="136"/>
      <c r="J46" s="136"/>
      <c r="K46" s="139"/>
      <c r="L46" s="139"/>
      <c r="M46" s="171"/>
      <c r="N46" s="171"/>
      <c r="O46" s="171"/>
    </row>
    <row r="47" spans="1:15" s="132" customFormat="1">
      <c r="A47" s="134" t="s">
        <v>61</v>
      </c>
      <c r="B47" s="134"/>
      <c r="C47" s="143" t="s">
        <v>47</v>
      </c>
      <c r="D47" s="136">
        <v>197</v>
      </c>
      <c r="E47" s="136">
        <v>197</v>
      </c>
      <c r="F47" s="136">
        <v>199</v>
      </c>
      <c r="G47" s="136">
        <f t="shared" si="1"/>
        <v>101.01522842639594</v>
      </c>
      <c r="H47" s="136"/>
      <c r="I47" s="136"/>
      <c r="J47" s="136"/>
      <c r="K47" s="139"/>
      <c r="L47" s="139"/>
      <c r="M47" s="137"/>
      <c r="N47" s="137"/>
      <c r="O47" s="137"/>
    </row>
    <row r="48" spans="1:15" s="132" customFormat="1" ht="12.75" customHeight="1">
      <c r="A48" s="172" t="s">
        <v>100</v>
      </c>
      <c r="B48" s="127"/>
      <c r="C48" s="128"/>
      <c r="D48" s="129"/>
      <c r="E48" s="173"/>
      <c r="F48" s="136"/>
      <c r="G48" s="136"/>
      <c r="H48" s="141">
        <v>1034535.88</v>
      </c>
      <c r="I48" s="141">
        <v>823631</v>
      </c>
      <c r="J48" s="141">
        <v>720766.9</v>
      </c>
      <c r="K48" s="142" t="s">
        <v>35</v>
      </c>
      <c r="L48" s="142" t="s">
        <v>35</v>
      </c>
      <c r="M48" s="165">
        <v>50682</v>
      </c>
      <c r="N48" s="165">
        <v>35223</v>
      </c>
      <c r="O48" s="165">
        <f>SUM(M48:N48)</f>
        <v>85905</v>
      </c>
    </row>
    <row r="49" spans="1:15" s="132" customFormat="1" ht="12" customHeight="1">
      <c r="A49" s="151" t="s">
        <v>101</v>
      </c>
      <c r="B49" s="134"/>
      <c r="C49" s="135" t="s">
        <v>97</v>
      </c>
      <c r="D49" s="136">
        <v>24263</v>
      </c>
      <c r="E49" s="136">
        <v>24263</v>
      </c>
      <c r="F49" s="136">
        <v>36169</v>
      </c>
      <c r="G49" s="136">
        <f>SUM(F49)/E49*100</f>
        <v>149.0706013271236</v>
      </c>
      <c r="H49" s="159"/>
      <c r="I49" s="159"/>
      <c r="J49" s="159"/>
      <c r="K49" s="142"/>
      <c r="L49" s="142"/>
      <c r="M49" s="174"/>
      <c r="N49" s="175"/>
      <c r="O49" s="175"/>
    </row>
    <row r="50" spans="1:15" s="132" customFormat="1">
      <c r="A50" s="151" t="s">
        <v>102</v>
      </c>
      <c r="B50" s="134"/>
      <c r="C50" s="135" t="s">
        <v>97</v>
      </c>
      <c r="D50" s="136">
        <v>81680</v>
      </c>
      <c r="E50" s="136">
        <v>81680</v>
      </c>
      <c r="F50" s="136">
        <v>75930</v>
      </c>
      <c r="G50" s="136">
        <f>SUM(F50)/E50*100</f>
        <v>92.960333006856018</v>
      </c>
      <c r="H50" s="159"/>
      <c r="I50" s="159"/>
      <c r="J50" s="159"/>
      <c r="K50" s="142"/>
      <c r="L50" s="142"/>
      <c r="M50" s="142"/>
      <c r="N50" s="142"/>
      <c r="O50" s="142"/>
    </row>
    <row r="51" spans="1:15" s="132" customFormat="1" ht="12.75" customHeight="1">
      <c r="A51" s="126" t="s">
        <v>109</v>
      </c>
      <c r="B51" s="127"/>
      <c r="C51" s="128"/>
      <c r="D51" s="129"/>
      <c r="E51" s="129"/>
      <c r="F51" s="144"/>
      <c r="G51" s="136"/>
      <c r="H51" s="141">
        <v>1571100288.3</v>
      </c>
      <c r="I51" s="141">
        <v>1498074533.98</v>
      </c>
      <c r="J51" s="141">
        <v>1408116024.9200001</v>
      </c>
      <c r="K51" s="142" t="s">
        <v>35</v>
      </c>
      <c r="L51" s="142" t="s">
        <v>35</v>
      </c>
      <c r="M51" s="176">
        <v>50682</v>
      </c>
      <c r="N51" s="176">
        <v>35223</v>
      </c>
      <c r="O51" s="176">
        <f>SUM(M51:N51)</f>
        <v>85905</v>
      </c>
    </row>
    <row r="52" spans="1:15" s="132" customFormat="1">
      <c r="A52" s="151" t="s">
        <v>110</v>
      </c>
      <c r="B52" s="134"/>
      <c r="C52" s="135" t="s">
        <v>47</v>
      </c>
      <c r="D52" s="136">
        <v>695</v>
      </c>
      <c r="E52" s="136">
        <v>695</v>
      </c>
      <c r="F52" s="136">
        <v>178</v>
      </c>
      <c r="G52" s="136">
        <f>SUM(F52)/E52*100</f>
        <v>25.611510791366904</v>
      </c>
      <c r="H52" s="141"/>
      <c r="I52" s="141"/>
      <c r="J52" s="141"/>
      <c r="K52" s="142"/>
      <c r="L52" s="142"/>
      <c r="M52" s="174"/>
      <c r="N52" s="175"/>
      <c r="O52" s="175"/>
    </row>
    <row r="53" spans="1:15" s="132" customFormat="1">
      <c r="A53" s="151" t="s">
        <v>103</v>
      </c>
      <c r="B53" s="134"/>
      <c r="C53" s="135" t="s">
        <v>82</v>
      </c>
      <c r="D53" s="136">
        <v>174044</v>
      </c>
      <c r="E53" s="136">
        <v>174044</v>
      </c>
      <c r="F53" s="136">
        <v>183312</v>
      </c>
      <c r="G53" s="136">
        <f>SUM(F53)/E53*100</f>
        <v>105.32509020707408</v>
      </c>
      <c r="H53" s="141"/>
      <c r="I53" s="141"/>
      <c r="J53" s="141"/>
      <c r="K53" s="142"/>
      <c r="L53" s="142"/>
      <c r="M53" s="142"/>
      <c r="N53" s="142"/>
      <c r="O53" s="142"/>
    </row>
    <row r="54" spans="1:15" s="132" customFormat="1">
      <c r="A54" s="151" t="s">
        <v>104</v>
      </c>
      <c r="B54" s="134"/>
      <c r="C54" s="135" t="s">
        <v>82</v>
      </c>
      <c r="D54" s="136">
        <v>79806</v>
      </c>
      <c r="E54" s="136">
        <v>79806</v>
      </c>
      <c r="F54" s="136">
        <v>64135</v>
      </c>
      <c r="G54" s="136">
        <f>SUM(F54)/E54*100</f>
        <v>80.363631807132293</v>
      </c>
      <c r="H54" s="155"/>
      <c r="I54" s="155"/>
      <c r="J54" s="155"/>
      <c r="K54" s="142"/>
      <c r="L54" s="142"/>
      <c r="M54" s="142"/>
      <c r="N54" s="142"/>
      <c r="O54" s="142"/>
    </row>
    <row r="55" spans="1:15" s="247" customFormat="1" ht="12.75" customHeight="1">
      <c r="A55" s="151" t="s">
        <v>105</v>
      </c>
      <c r="B55" s="134"/>
      <c r="C55" s="135" t="s">
        <v>106</v>
      </c>
      <c r="D55" s="136">
        <v>2000</v>
      </c>
      <c r="E55" s="136">
        <v>2000</v>
      </c>
      <c r="F55" s="136">
        <v>2086</v>
      </c>
      <c r="G55" s="136">
        <f>SUM(F55)/E55*100</f>
        <v>104.3</v>
      </c>
      <c r="H55" s="155"/>
      <c r="I55" s="155"/>
      <c r="J55" s="155"/>
      <c r="K55" s="142"/>
      <c r="L55" s="142"/>
      <c r="M55" s="142"/>
      <c r="N55" s="142"/>
      <c r="O55" s="142"/>
    </row>
    <row r="56" spans="1:15" s="180" customFormat="1" ht="25.5" customHeight="1">
      <c r="A56" s="140" t="s">
        <v>95</v>
      </c>
      <c r="B56" s="177"/>
      <c r="C56" s="178"/>
      <c r="D56" s="179"/>
      <c r="E56" s="179"/>
      <c r="F56" s="179"/>
      <c r="G56" s="136"/>
      <c r="H56" s="141">
        <v>332100</v>
      </c>
      <c r="I56" s="141">
        <v>261687.33</v>
      </c>
      <c r="J56" s="141">
        <v>261687.33</v>
      </c>
      <c r="K56" s="142" t="s">
        <v>35</v>
      </c>
      <c r="L56" s="142" t="s">
        <v>35</v>
      </c>
      <c r="M56" s="176">
        <v>50682</v>
      </c>
      <c r="N56" s="176">
        <v>35223</v>
      </c>
      <c r="O56" s="176">
        <f>SUM(M56:N56)</f>
        <v>85905</v>
      </c>
    </row>
    <row r="57" spans="1:15" s="180" customFormat="1" ht="12.75" customHeight="1">
      <c r="A57" s="151" t="s">
        <v>96</v>
      </c>
      <c r="B57" s="177"/>
      <c r="C57" s="135" t="s">
        <v>97</v>
      </c>
      <c r="D57" s="136">
        <v>360</v>
      </c>
      <c r="E57" s="136">
        <v>360</v>
      </c>
      <c r="F57" s="136">
        <v>376</v>
      </c>
      <c r="G57" s="136">
        <f>SUM(F57)/E57*100</f>
        <v>104.44444444444446</v>
      </c>
      <c r="H57" s="181"/>
      <c r="I57" s="174"/>
      <c r="J57" s="174"/>
      <c r="K57" s="175"/>
      <c r="L57" s="175"/>
      <c r="M57" s="174"/>
      <c r="N57" s="175"/>
      <c r="O57" s="175"/>
    </row>
    <row r="58" spans="1:15" s="180" customFormat="1" ht="12" customHeight="1">
      <c r="A58" s="198" t="s">
        <v>98</v>
      </c>
      <c r="B58" s="199"/>
      <c r="C58" s="200" t="s">
        <v>99</v>
      </c>
      <c r="D58" s="201">
        <v>36</v>
      </c>
      <c r="E58" s="201">
        <v>36</v>
      </c>
      <c r="F58" s="201">
        <v>5</v>
      </c>
      <c r="G58" s="201">
        <f>SUM(F58)/E58*100</f>
        <v>13.888888888888889</v>
      </c>
      <c r="H58" s="202"/>
      <c r="I58" s="202"/>
      <c r="J58" s="202"/>
      <c r="K58" s="203"/>
      <c r="L58" s="203"/>
      <c r="M58" s="202"/>
      <c r="N58" s="203"/>
      <c r="O58" s="203"/>
    </row>
    <row r="59" spans="1:15" s="132" customFormat="1">
      <c r="C59" s="182"/>
      <c r="D59" s="183"/>
      <c r="E59" s="183"/>
      <c r="F59" s="184"/>
      <c r="G59" s="185"/>
      <c r="H59" s="128"/>
      <c r="I59" s="186"/>
      <c r="J59" s="186"/>
      <c r="K59" s="187"/>
      <c r="L59" s="187"/>
      <c r="M59" s="113"/>
      <c r="N59" s="113"/>
      <c r="O59" s="113"/>
    </row>
    <row r="60" spans="1:15" s="188" customFormat="1">
      <c r="C60" s="119"/>
      <c r="D60" s="189"/>
      <c r="E60" s="189"/>
      <c r="F60" s="190"/>
      <c r="G60" s="191"/>
      <c r="H60" s="192"/>
      <c r="I60" s="193"/>
      <c r="J60" s="194"/>
      <c r="K60" s="195"/>
      <c r="L60" s="195"/>
      <c r="M60" s="111"/>
      <c r="N60" s="111"/>
      <c r="O60" s="111"/>
    </row>
    <row r="61" spans="1:15" s="188" customFormat="1">
      <c r="C61" s="119"/>
      <c r="D61" s="189"/>
      <c r="E61" s="189"/>
      <c r="F61" s="196"/>
      <c r="G61" s="197"/>
      <c r="H61" s="192"/>
      <c r="I61" s="193"/>
      <c r="J61" s="193"/>
      <c r="K61" s="195"/>
      <c r="L61" s="195"/>
      <c r="M61" s="111"/>
      <c r="N61" s="111"/>
      <c r="O61" s="111"/>
    </row>
    <row r="62" spans="1:15" s="188" customFormat="1">
      <c r="C62" s="119"/>
      <c r="D62" s="189"/>
      <c r="E62" s="189"/>
      <c r="F62" s="196"/>
      <c r="G62" s="197"/>
      <c r="H62" s="192"/>
      <c r="I62" s="193"/>
      <c r="J62" s="193"/>
      <c r="K62" s="195"/>
      <c r="L62" s="195"/>
      <c r="M62" s="111"/>
      <c r="N62" s="111"/>
      <c r="O62" s="111"/>
    </row>
  </sheetData>
  <sheetProtection selectLockedCells="1" selectUnlockedCells="1"/>
  <mergeCells count="8">
    <mergeCell ref="A7:O7"/>
    <mergeCell ref="H5:H6"/>
    <mergeCell ref="I5:I6"/>
    <mergeCell ref="J5:J6"/>
    <mergeCell ref="B5:C6"/>
    <mergeCell ref="A1:O1"/>
    <mergeCell ref="D5:G5"/>
    <mergeCell ref="K5:O5"/>
  </mergeCells>
  <printOptions horizontalCentered="1"/>
  <pageMargins left="0.31496062992126" right="0.31496062992126" top="0.511811023622047" bottom="0.31496062992126" header="0.74803149606299202" footer="0.31496062992126"/>
  <pageSetup paperSize="132" scale="55" firstPageNumber="0" orientation="landscape" cellComments="atEnd" r:id="rId1"/>
  <headerFooter>
    <oddHeader>&amp;RPágina &amp;P de &amp;N</oddHeader>
  </headerFooter>
  <ignoredErrors>
    <ignoredError sqref="O23 O35 G49 M40:O47 O39 M49:N50 M52:N55 G24 G25 F30:G31 G27 G28 F34:G34 G33 G36 G37 G38 M33:O34 O32 O26 O29 G42 G40 G41 G47 G45 G44 G43 F15:G15 G13 G14 G16 F21:G21 G18 G19 G20 G22 G58 G57 G50 F56:G56 G52 G53 G54 G55 O12:O21 G46 O49:O50 O52:O55 O48 O56 O5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2.3.2 JUSTIFICACIONES</vt:lpstr>
      <vt:lpstr>2.3.4 RECT SIST SALUD</vt:lpstr>
      <vt:lpstr>2.3.4 JUSTIFICACIONES</vt:lpstr>
      <vt:lpstr>INDICADORES DE RESULTADOS</vt:lpstr>
      <vt:lpstr>'2.3.4 RECT SIST SALUD'!__xlnm.Print_Titles</vt:lpstr>
      <vt:lpstr>'INDICADORES DE RESULTADOS'!__xlnm.Print_Titles</vt:lpstr>
      <vt:lpstr>'2.3.4 RECT SIST SALUD'!Área_de_impresión</vt:lpstr>
      <vt:lpstr>'2.3.4 RECT SIST SALUD'!Excel_BuiltIn_Print_Titles</vt:lpstr>
      <vt:lpstr>'INDICADORES DE RESULTADOS'!Excel_BuiltIn_Print_Titles</vt:lpstr>
      <vt:lpstr>'2.3.4 RECT SIST SALUD'!Títulos_a_imprimir</vt:lpstr>
      <vt:lpstr>'INDICADORES DE RESULTADOS'!Títulos_a_imprimir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Tondopó</dc:creator>
  <cp:lastModifiedBy>Alejandra Susana Hernández Gutiérrez</cp:lastModifiedBy>
  <cp:lastPrinted>2024-03-12T20:25:52Z</cp:lastPrinted>
  <dcterms:created xsi:type="dcterms:W3CDTF">2019-03-20T01:11:00Z</dcterms:created>
  <dcterms:modified xsi:type="dcterms:W3CDTF">2024-03-12T20:25:54Z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9BFA04A7C3454A74B9C251BFC5B192BA</vt:lpwstr>
  </property>
  <property fmtid="{D5CDD505-2E9C-101B-9397-08002B2CF9AE}" pid="3" name="KSOProductBuildVer">
    <vt:lpwstr>2058-11.2.0.11156</vt:lpwstr>
  </property>
</Properties>
</file>