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D763A8B2-D3F9-4818-9454-C10D3751A6F0}" xr6:coauthVersionLast="40" xr6:coauthVersionMax="40" xr10:uidLastSave="{00000000-0000-0000-0000-000000000000}"/>
  <bookViews>
    <workbookView xWindow="0" yWindow="0" windowWidth="20490" windowHeight="7245" xr2:uid="{CD8A94EC-A064-4124-B20C-78A29B293204}"/>
  </bookViews>
  <sheets>
    <sheet name="33 LDF 6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I92" i="1" s="1"/>
  <c r="F91" i="1"/>
  <c r="I91" i="1" s="1"/>
  <c r="I90" i="1"/>
  <c r="F90" i="1"/>
  <c r="F89" i="1"/>
  <c r="I89" i="1" s="1"/>
  <c r="F88" i="1"/>
  <c r="I88" i="1" s="1"/>
  <c r="I87" i="1"/>
  <c r="F87" i="1"/>
  <c r="F86" i="1"/>
  <c r="I86" i="1" s="1"/>
  <c r="F85" i="1"/>
  <c r="I85" i="1" s="1"/>
  <c r="I84" i="1"/>
  <c r="F84" i="1"/>
  <c r="F83" i="1"/>
  <c r="I83" i="1" s="1"/>
  <c r="F82" i="1"/>
  <c r="I82" i="1" s="1"/>
  <c r="I81" i="1"/>
  <c r="F81" i="1"/>
  <c r="F80" i="1"/>
  <c r="I80" i="1" s="1"/>
  <c r="F79" i="1"/>
  <c r="I79" i="1" s="1"/>
  <c r="I78" i="1"/>
  <c r="F78" i="1"/>
  <c r="F77" i="1"/>
  <c r="I77" i="1" s="1"/>
  <c r="F76" i="1"/>
  <c r="I76" i="1" s="1"/>
  <c r="I75" i="1"/>
  <c r="F75" i="1"/>
  <c r="F74" i="1"/>
  <c r="I74" i="1" s="1"/>
  <c r="F73" i="1"/>
  <c r="I73" i="1" s="1"/>
  <c r="I72" i="1"/>
  <c r="F72" i="1"/>
  <c r="F71" i="1"/>
  <c r="I71" i="1" s="1"/>
  <c r="F70" i="1"/>
  <c r="I70" i="1" s="1"/>
  <c r="I69" i="1"/>
  <c r="F69" i="1"/>
  <c r="F68" i="1"/>
  <c r="I68" i="1" s="1"/>
  <c r="F67" i="1"/>
  <c r="I67" i="1" s="1"/>
  <c r="I66" i="1"/>
  <c r="F66" i="1"/>
  <c r="F65" i="1"/>
  <c r="I65" i="1" s="1"/>
  <c r="F64" i="1"/>
  <c r="I64" i="1" s="1"/>
  <c r="I63" i="1"/>
  <c r="F63" i="1"/>
  <c r="F62" i="1"/>
  <c r="I62" i="1" s="1"/>
  <c r="F61" i="1"/>
  <c r="I61" i="1" s="1"/>
  <c r="I60" i="1"/>
  <c r="F60" i="1"/>
  <c r="F59" i="1"/>
  <c r="I59" i="1" s="1"/>
  <c r="F58" i="1"/>
  <c r="I58" i="1" s="1"/>
  <c r="I57" i="1"/>
  <c r="F57" i="1"/>
  <c r="F56" i="1"/>
  <c r="I56" i="1" s="1"/>
  <c r="F55" i="1"/>
  <c r="I55" i="1" s="1"/>
  <c r="I54" i="1"/>
  <c r="F54" i="1"/>
  <c r="H52" i="1"/>
  <c r="G52" i="1"/>
  <c r="E52" i="1"/>
  <c r="F52" i="1" s="1"/>
  <c r="I52" i="1" s="1"/>
  <c r="D52" i="1"/>
  <c r="F50" i="1"/>
  <c r="I50" i="1" s="1"/>
  <c r="F49" i="1"/>
  <c r="I49" i="1" s="1"/>
  <c r="I48" i="1"/>
  <c r="F48" i="1"/>
  <c r="F47" i="1"/>
  <c r="I47" i="1" s="1"/>
  <c r="F46" i="1"/>
  <c r="I46" i="1" s="1"/>
  <c r="I45" i="1"/>
  <c r="F45" i="1"/>
  <c r="F44" i="1"/>
  <c r="I44" i="1" s="1"/>
  <c r="F43" i="1"/>
  <c r="I43" i="1" s="1"/>
  <c r="I42" i="1"/>
  <c r="F42" i="1"/>
  <c r="F41" i="1"/>
  <c r="I41" i="1" s="1"/>
  <c r="F40" i="1"/>
  <c r="I40" i="1" s="1"/>
  <c r="I39" i="1"/>
  <c r="F39" i="1"/>
  <c r="F38" i="1"/>
  <c r="I38" i="1" s="1"/>
  <c r="F37" i="1"/>
  <c r="I37" i="1" s="1"/>
  <c r="I36" i="1"/>
  <c r="F36" i="1"/>
  <c r="F35" i="1"/>
  <c r="I35" i="1" s="1"/>
  <c r="F34" i="1"/>
  <c r="I34" i="1" s="1"/>
  <c r="I33" i="1"/>
  <c r="F33" i="1"/>
  <c r="F32" i="1"/>
  <c r="I32" i="1" s="1"/>
  <c r="F31" i="1"/>
  <c r="I31" i="1" s="1"/>
  <c r="I30" i="1"/>
  <c r="F30" i="1"/>
  <c r="F29" i="1"/>
  <c r="I29" i="1" s="1"/>
  <c r="F28" i="1"/>
  <c r="I28" i="1" s="1"/>
  <c r="I27" i="1"/>
  <c r="F27" i="1"/>
  <c r="F26" i="1"/>
  <c r="I26" i="1" s="1"/>
  <c r="F25" i="1"/>
  <c r="I25" i="1" s="1"/>
  <c r="I24" i="1"/>
  <c r="F24" i="1"/>
  <c r="F23" i="1"/>
  <c r="I23" i="1" s="1"/>
  <c r="F22" i="1"/>
  <c r="I22" i="1" s="1"/>
  <c r="I21" i="1"/>
  <c r="F21" i="1"/>
  <c r="F20" i="1"/>
  <c r="I20" i="1" s="1"/>
  <c r="F19" i="1"/>
  <c r="I19" i="1" s="1"/>
  <c r="I18" i="1"/>
  <c r="F18" i="1"/>
  <c r="F17" i="1"/>
  <c r="I17" i="1" s="1"/>
  <c r="F16" i="1"/>
  <c r="I16" i="1" s="1"/>
  <c r="I15" i="1"/>
  <c r="F15" i="1"/>
  <c r="F14" i="1"/>
  <c r="I14" i="1" s="1"/>
  <c r="F13" i="1"/>
  <c r="I13" i="1" s="1"/>
  <c r="I12" i="1"/>
  <c r="F12" i="1"/>
  <c r="H10" i="1"/>
  <c r="H95" i="1" s="1"/>
  <c r="G10" i="1"/>
  <c r="G95" i="1" s="1"/>
  <c r="E10" i="1"/>
  <c r="F10" i="1" s="1"/>
  <c r="D10" i="1"/>
  <c r="D95" i="1" s="1"/>
  <c r="I10" i="1" l="1"/>
  <c r="I95" i="1" s="1"/>
  <c r="F95" i="1"/>
  <c r="E95" i="1"/>
</calcChain>
</file>

<file path=xl/sharedStrings.xml><?xml version="1.0" encoding="utf-8"?>
<sst xmlns="http://schemas.openxmlformats.org/spreadsheetml/2006/main" count="97" uniqueCount="58">
  <si>
    <t>GOBIERNO CONSTITUCIONAL DEL ESTADO DE CHIAPAS</t>
  </si>
  <si>
    <t>ENTIDADES PARAESTATALES Y FIDEICOMISOS NO EMPRESARIALES Y NO FINANCIEROS</t>
  </si>
  <si>
    <t>ESTADO ANALÍTICO DEL EJERCICIO DE PRESUPUESTO DE EGRESOS DETALLADO CONSOLIDADO</t>
  </si>
  <si>
    <t>CLASIFICACIÓN ADMINISTRATIVA</t>
  </si>
  <si>
    <t>DEL 1 DE ENERO AL 31 DE DICIEMBRE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</si>
  <si>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</si>
  <si>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</si>
  <si>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</si>
  <si>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</si>
  <si>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</si>
  <si>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</si>
  <si>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</si>
  <si>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</si>
  <si>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</si>
  <si>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</si>
  <si>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Universidad de Ciencias y Artes de Chiapas</t>
  </si>
  <si>
    <t>Universidad Tecnológica de la Selva</t>
  </si>
  <si>
    <t>Universidad Politécnica de Chiapas</t>
  </si>
  <si>
    <t>Universidad Intercultural de Chiapas</t>
  </si>
  <si>
    <t>Colegio de Estudios Científicos y Tecnológicos del Estado de Chiapas</t>
  </si>
  <si>
    <t>Colegio de Bachilleres de Chiapas</t>
  </si>
  <si>
    <t>Instituto Tecnológico Superior de Cintalapa</t>
  </si>
  <si>
    <t>Universidad Politécnica de Tapachula</t>
  </si>
  <si>
    <t>Instituto de Capacitación y Vinculación Tecnológica del Estado de Chiapas</t>
  </si>
  <si>
    <t>Sistema para el Desarrollo Integral de la Familia del Estado de Chiapas, DIF- Chiapas</t>
  </si>
  <si>
    <t>Secretariado Ejecutivo del Sistema Estatal de Seguridad Pública</t>
  </si>
  <si>
    <t>Centro Estatal de Prevención Social de la Violencia y Participación Ciudadana</t>
  </si>
  <si>
    <t>Centro Estatal de Control de Confianza Certificado del Estado de Chiapas</t>
  </si>
  <si>
    <t>Consejo Estatal para las Culturas y las Artes de Chiapas</t>
  </si>
  <si>
    <t>Instituto de Salud</t>
  </si>
  <si>
    <t>Instituto Chiapaneco de Educación para Jóvenes y Adultos</t>
  </si>
  <si>
    <t>Colegio de Educación Profesional Técnica del Estado de Chiapas “CONALEP CHIAPAS”</t>
  </si>
  <si>
    <t>Instituto de Ciencia, Tecnología e Innovación del Estado de Chiapas</t>
  </si>
  <si>
    <t>Instituto de la Infraestructura Física Educativa del Estado de Chiapas</t>
  </si>
  <si>
    <t>Promotora de Vivienda Chiapas</t>
  </si>
  <si>
    <t>Instituto Estatal del Agua</t>
  </si>
  <si>
    <t>Instituto Casa de las Artesanías de Chiapas</t>
  </si>
  <si>
    <t>Sistema Chiapaneco de Radio, Televisión y Cinematografía</t>
  </si>
  <si>
    <t>Instituto para la Gestión Integral de Riesgos de Desastres del Estado de Chiapas</t>
  </si>
  <si>
    <t>Instituto del Café de Chiapas</t>
  </si>
  <si>
    <t>Oficina de Convenciones y Visitantes</t>
  </si>
  <si>
    <t>Instituto de Bomberos del Estado de Chiapas</t>
  </si>
  <si>
    <t>Comisión de Caminos e Infraestructura Hidráulica</t>
  </si>
  <si>
    <t>Procuraduría Ambiental del Estado de Chiapas</t>
  </si>
  <si>
    <t>Comisión Ejecutiva Estatal de Atención a Víctimas para el Estado de Chiapas</t>
  </si>
  <si>
    <t>Instituto del Patrimonio del Estado</t>
  </si>
  <si>
    <t>Secretaría Ejecutiva del Sistema Anticorrupción del Estado de Chiapas</t>
  </si>
  <si>
    <t>Centro de Conciliación Laboral del Estado de Chiapas</t>
  </si>
  <si>
    <t>Archivo General del Estado</t>
  </si>
  <si>
    <t>Comisión Estatal de Conciliación y Arbitraje Médico del Estado de Chiapas</t>
  </si>
  <si>
    <t>Centro Regional de Formación Docente e Investigación Educativa</t>
  </si>
  <si>
    <t>Instituto de Comunicación Social y Relaciones Públicas del Estado de Chiapas</t>
  </si>
  <si>
    <t>Consejería Jurídica del Gobernador</t>
  </si>
  <si>
    <t>Instituto del Deporte del Estado de Chiapas</t>
  </si>
  <si>
    <t>II.  Gasto Etiquetado</t>
  </si>
  <si>
    <t xml:space="preserve"> 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</si>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</sst>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9"/>
      <color theme="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top"/>
    </xf>
    <xf numFmtId="44" fontId="1" fillId="0" borderId="0" applyFont="0" applyFill="0" applyBorder="0" applyAlignment="0" applyProtection="0"/>
    <xf numFmtId="0" fontId="7" fillId="0" borderId="0"/>
    <xf numFmtId="0" fontId="7" fillId="0" borderId="0"/>
  </cellStyleXfs>
  <cellXfs count="52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1">
      <alignment vertical="top"/>
    </xf>
    <xf numFmtId="0" fontId="3" fillId="2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 readingOrder="1"/>
    </xf>
    <xf numFmtId="0" fontId="4" fillId="3" borderId="2" xfId="1" applyFont="1" applyFill="1" applyBorder="1" applyAlignment="1">
      <alignment horizontal="center" vertical="center" wrapText="1" readingOrder="1"/>
    </xf>
    <xf numFmtId="164" fontId="4" fillId="3" borderId="2" xfId="1" applyNumberFormat="1" applyFont="1" applyFill="1" applyBorder="1" applyAlignment="1">
      <alignment horizontal="center" vertical="top" wrapText="1" readingOrder="1"/>
    </xf>
    <xf numFmtId="164" fontId="4" fillId="3" borderId="3" xfId="1" applyNumberFormat="1" applyFont="1" applyFill="1" applyBorder="1" applyAlignment="1">
      <alignment horizontal="center" vertical="top" wrapText="1" readingOrder="1"/>
    </xf>
    <xf numFmtId="0" fontId="4" fillId="3" borderId="4" xfId="1" applyFont="1" applyFill="1" applyBorder="1" applyAlignment="1">
      <alignment horizontal="center" vertical="center" wrapText="1" readingOrder="1"/>
    </xf>
    <xf numFmtId="0" fontId="4" fillId="3" borderId="5" xfId="1" applyFont="1" applyFill="1" applyBorder="1" applyAlignment="1">
      <alignment horizontal="center" vertical="center" wrapText="1" readingOrder="1"/>
    </xf>
    <xf numFmtId="164" fontId="4" fillId="3" borderId="5" xfId="1" applyNumberFormat="1" applyFont="1" applyFill="1" applyBorder="1" applyAlignment="1">
      <alignment horizontal="center" vertical="center" wrapText="1" readingOrder="1"/>
    </xf>
    <xf numFmtId="164" fontId="4" fillId="3" borderId="6" xfId="1" applyNumberFormat="1" applyFont="1" applyFill="1" applyBorder="1" applyAlignment="1">
      <alignment horizontal="center" vertical="top" wrapText="1" readingOrder="1"/>
    </xf>
    <xf numFmtId="0" fontId="5" fillId="0" borderId="0" xfId="1" applyFont="1" applyBorder="1" applyAlignment="1">
      <alignment horizontal="center" vertical="center" wrapText="1" readingOrder="1"/>
    </xf>
    <xf numFmtId="164" fontId="5" fillId="0" borderId="0" xfId="1" applyNumberFormat="1" applyFont="1" applyBorder="1" applyAlignment="1">
      <alignment horizontal="center" vertical="center" wrapText="1" readingOrder="1"/>
    </xf>
    <xf numFmtId="164" fontId="5" fillId="0" borderId="0" xfId="1" applyNumberFormat="1" applyFont="1" applyBorder="1" applyAlignment="1">
      <alignment horizontal="center" vertical="top" wrapText="1" readingOrder="1"/>
    </xf>
    <xf numFmtId="0" fontId="1" fillId="0" borderId="0" xfId="1" applyBorder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1" applyFont="1" applyBorder="1" applyAlignment="1">
      <alignment horizontal="left" vertical="top"/>
    </xf>
    <xf numFmtId="164" fontId="6" fillId="0" borderId="0" xfId="2" applyNumberFormat="1" applyFont="1" applyFill="1" applyBorder="1" applyAlignment="1">
      <alignment horizontal="right" vertical="top"/>
    </xf>
    <xf numFmtId="0" fontId="8" fillId="0" borderId="0" xfId="3" applyFont="1" applyBorder="1" applyAlignment="1">
      <alignment vertical="top"/>
    </xf>
    <xf numFmtId="164" fontId="1" fillId="0" borderId="0" xfId="2" applyNumberFormat="1" applyFont="1" applyFill="1" applyBorder="1" applyAlignment="1">
      <alignment horizontal="right" vertical="top"/>
    </xf>
    <xf numFmtId="0" fontId="8" fillId="0" borderId="0" xfId="3" applyFont="1" applyBorder="1" applyAlignment="1">
      <alignment horizontal="justify" vertical="top"/>
    </xf>
    <xf numFmtId="0" fontId="8" fillId="0" borderId="0" xfId="3" applyFont="1" applyBorder="1" applyAlignment="1">
      <alignment horizontal="justify" vertical="top" wrapText="1"/>
    </xf>
    <xf numFmtId="0" fontId="7" fillId="0" borderId="0" xfId="3" applyBorder="1" applyAlignment="1">
      <alignment horizontal="justify" vertical="top"/>
    </xf>
    <xf numFmtId="0" fontId="8" fillId="0" borderId="0" xfId="3" applyFont="1" applyBorder="1" applyAlignment="1">
      <alignment vertical="top" wrapText="1"/>
    </xf>
    <xf numFmtId="0" fontId="1" fillId="0" borderId="0" xfId="1" applyBorder="1" applyAlignment="1">
      <alignment horizontal="left" vertical="top"/>
    </xf>
    <xf numFmtId="164" fontId="1" fillId="0" borderId="0" xfId="1" applyNumberFormat="1" applyBorder="1" applyAlignment="1">
      <alignment horizontal="right" vertical="top"/>
    </xf>
    <xf numFmtId="164" fontId="1" fillId="0" borderId="0" xfId="1" applyNumberFormat="1" applyBorder="1">
      <alignment vertical="top"/>
    </xf>
    <xf numFmtId="0" fontId="6" fillId="4" borderId="0" xfId="0" applyFont="1" applyFill="1" applyBorder="1" applyAlignment="1">
      <alignment horizontal="justify" vertical="center"/>
    </xf>
    <xf numFmtId="164" fontId="6" fillId="4" borderId="0" xfId="0" applyNumberFormat="1" applyFont="1" applyFill="1" applyBorder="1" applyAlignment="1">
      <alignment horizontal="right" vertical="center"/>
    </xf>
    <xf numFmtId="0" fontId="1" fillId="0" borderId="8" xfId="1" applyBorder="1">
      <alignment vertical="top"/>
    </xf>
    <xf numFmtId="0" fontId="8" fillId="0" borderId="8" xfId="3" applyFont="1" applyBorder="1" applyAlignment="1">
      <alignment vertical="top"/>
    </xf>
    <xf numFmtId="164" fontId="1" fillId="0" borderId="8" xfId="2" applyNumberFormat="1" applyFont="1" applyFill="1" applyBorder="1" applyAlignment="1">
      <alignment horizontal="right" vertical="top"/>
    </xf>
    <xf numFmtId="0" fontId="8" fillId="0" borderId="0" xfId="3" applyFont="1" applyAlignment="1">
      <alignment horizontal="justify" vertical="top"/>
    </xf>
    <xf numFmtId="0" fontId="8" fillId="0" borderId="0" xfId="3" applyFont="1" applyAlignment="1">
      <alignment horizontal="justify" vertical="top" wrapText="1"/>
    </xf>
    <xf numFmtId="0" fontId="8" fillId="0" borderId="0" xfId="3" applyFont="1" applyAlignment="1">
      <alignment vertical="top"/>
    </xf>
    <xf numFmtId="0" fontId="7" fillId="0" borderId="0" xfId="3" applyAlignment="1">
      <alignment horizontal="justify" vertical="top"/>
    </xf>
    <xf numFmtId="0" fontId="8" fillId="0" borderId="0" xfId="3" applyFont="1" applyAlignment="1">
      <alignment vertical="top" wrapText="1"/>
    </xf>
    <xf numFmtId="0" fontId="1" fillId="0" borderId="0" xfId="1" applyAlignment="1">
      <alignment horizontal="justify" vertical="top"/>
    </xf>
    <xf numFmtId="0" fontId="1" fillId="0" borderId="9" xfId="1" applyBorder="1">
      <alignment vertical="top"/>
    </xf>
    <xf numFmtId="0" fontId="1" fillId="0" borderId="9" xfId="1" applyBorder="1" applyAlignment="1">
      <alignment horizontal="justify" vertical="top"/>
    </xf>
    <xf numFmtId="164" fontId="1" fillId="0" borderId="9" xfId="2" applyNumberFormat="1" applyFont="1" applyFill="1" applyBorder="1" applyAlignment="1">
      <alignment horizontal="right" vertical="top"/>
    </xf>
    <xf numFmtId="0" fontId="6" fillId="3" borderId="8" xfId="0" applyFont="1" applyFill="1" applyBorder="1" applyAlignment="1">
      <alignment horizontal="justify" vertical="center"/>
    </xf>
    <xf numFmtId="164" fontId="6" fillId="3" borderId="8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top"/>
    </xf>
    <xf numFmtId="0" fontId="9" fillId="0" borderId="0" xfId="4" applyFont="1" applyAlignment="1">
      <alignment vertical="top"/>
    </xf>
    <xf numFmtId="0" fontId="1" fillId="0" borderId="0" xfId="1" applyAlignment="1">
      <alignment vertical="top" wrapText="1" readingOrder="1"/>
    </xf>
    <xf numFmtId="164" fontId="1" fillId="0" borderId="0" xfId="1" applyNumberFormat="1">
      <alignment vertical="top"/>
    </xf>
  </cellXfs>
  <cellStyles count="5">
    <cellStyle name="Moneda 4" xfId="2" xr:uid="{7D013EAD-EA17-40A2-8EB0-004706D5A81B}"/>
    <cellStyle name="Normal" xfId="0" builtinId="0"/>
    <cellStyle name="Normal 2 2" xfId="4" xr:uid="{DBC49549-CD6C-48AC-9900-10C82264B85F}"/>
    <cellStyle name="Normal 21" xfId="1" xr:uid="{F3524D17-E291-42CE-B3A5-22FA48E437C7}"/>
    <cellStyle name="Normal 7" xfId="3" xr:uid="{E1822DAC-7986-4AA3-AD88-253BDC114C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4</xdr:row>
      <xdr:rowOff>9525</xdr:rowOff>
    </xdr:from>
    <xdr:to>
      <xdr:col>8</xdr:col>
      <xdr:colOff>1109230</xdr:colOff>
      <xdr:row>5</xdr:row>
      <xdr:rowOff>154998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76B8FAA-025D-45BE-9537-F519D43521A1}"/>
            </a:ext>
          </a:extLst>
        </xdr:cNvPr>
        <xdr:cNvSpPr txBox="1"/>
      </xdr:nvSpPr>
      <xdr:spPr>
        <a:xfrm>
          <a:off x="8610600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19C44-8C96-4BB0-B31E-045A38F4A584}">
  <dimension ref="A1:K96"/>
  <sheetViews>
    <sheetView showGridLines="0" tabSelected="1" topLeftCell="A79" workbookViewId="0">
      <selection activeCell="D8" sqref="A8:XFD58"/>
    </sheetView>
  </sheetViews>
  <sheetFormatPr baseColWidth="10" defaultRowHeight="15" x14ac:dyDescent="0.25"/>
  <cols>
    <col min="1" max="1" width="2.42578125" style="2" customWidth="1"/>
    <col min="2" max="2" width="2.5703125" style="2" customWidth="1"/>
    <col min="3" max="3" width="39.5703125" style="2" customWidth="1"/>
    <col min="4" max="9" width="16.7109375" style="51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A9" s="12"/>
      <c r="B9" s="12"/>
      <c r="C9" s="12"/>
      <c r="D9" s="13"/>
      <c r="E9" s="13"/>
      <c r="F9" s="13"/>
      <c r="G9" s="13"/>
      <c r="H9" s="14"/>
      <c r="I9" s="15"/>
    </row>
    <row r="10" spans="1:11" s="20" customFormat="1" ht="15.75" customHeight="1" thickBot="1" x14ac:dyDescent="0.3">
      <c r="A10" s="16" t="s">
        <v>14</v>
      </c>
      <c r="B10" s="16"/>
      <c r="C10" s="16"/>
      <c r="D10" s="17">
        <f>SUM(D12:D50)</f>
        <v>6218191951</v>
      </c>
      <c r="E10" s="17">
        <f>SUM(E12:E50)</f>
        <v>12610010028</v>
      </c>
      <c r="F10" s="17">
        <f>SUM(D10:E10)</f>
        <v>18828201979</v>
      </c>
      <c r="G10" s="17">
        <f>SUM(G12:G50)</f>
        <v>18707764403</v>
      </c>
      <c r="H10" s="17">
        <f>SUM(H12:H50)</f>
        <v>17761202298</v>
      </c>
      <c r="I10" s="17">
        <f>SUM(F10-G10)</f>
        <v>120437576</v>
      </c>
      <c r="J10" s="18"/>
      <c r="K10" s="19"/>
    </row>
    <row r="11" spans="1:11" s="2" customFormat="1" ht="3" customHeight="1" thickTop="1" x14ac:dyDescent="0.25">
      <c r="A11" s="21"/>
      <c r="B11" s="21"/>
      <c r="C11" s="21"/>
      <c r="D11" s="22"/>
      <c r="E11" s="22"/>
      <c r="F11" s="22"/>
      <c r="G11" s="22"/>
      <c r="H11" s="22"/>
      <c r="I11" s="22"/>
    </row>
    <row r="12" spans="1:11" s="2" customFormat="1" ht="12.75" x14ac:dyDescent="0.25">
      <c r="A12" s="15"/>
      <c r="B12" s="15"/>
      <c r="C12" s="23" t="s">
        <v>15</v>
      </c>
      <c r="D12" s="24">
        <v>221756293</v>
      </c>
      <c r="E12" s="24">
        <v>278023338</v>
      </c>
      <c r="F12" s="24">
        <f>SUM(D12:E12)</f>
        <v>499779631</v>
      </c>
      <c r="G12" s="24">
        <v>499779631</v>
      </c>
      <c r="H12" s="24">
        <v>499779132</v>
      </c>
      <c r="I12" s="24">
        <f>SUM(F12-G12)</f>
        <v>0</v>
      </c>
    </row>
    <row r="13" spans="1:11" s="2" customFormat="1" ht="12.75" x14ac:dyDescent="0.25">
      <c r="A13" s="15"/>
      <c r="B13" s="15"/>
      <c r="C13" s="23" t="s">
        <v>16</v>
      </c>
      <c r="D13" s="24">
        <v>59056596</v>
      </c>
      <c r="E13" s="24">
        <v>37023841</v>
      </c>
      <c r="F13" s="24">
        <f t="shared" ref="F13:F50" si="0">SUM(D13:E13)</f>
        <v>96080437</v>
      </c>
      <c r="G13" s="24">
        <v>93654197</v>
      </c>
      <c r="H13" s="24">
        <v>81103747</v>
      </c>
      <c r="I13" s="24">
        <f t="shared" ref="I13:I50" si="1">SUM(F13-G13)</f>
        <v>2426240</v>
      </c>
    </row>
    <row r="14" spans="1:11" s="2" customFormat="1" ht="12.75" x14ac:dyDescent="0.25">
      <c r="A14" s="15"/>
      <c r="B14" s="15"/>
      <c r="C14" s="23" t="s">
        <v>17</v>
      </c>
      <c r="D14" s="24">
        <v>38864178</v>
      </c>
      <c r="E14" s="24">
        <v>37903939</v>
      </c>
      <c r="F14" s="24">
        <f t="shared" si="0"/>
        <v>76768117</v>
      </c>
      <c r="G14" s="24">
        <v>67665097</v>
      </c>
      <c r="H14" s="24">
        <v>59322265</v>
      </c>
      <c r="I14" s="24">
        <f t="shared" si="1"/>
        <v>9103020</v>
      </c>
    </row>
    <row r="15" spans="1:11" s="2" customFormat="1" ht="12.75" x14ac:dyDescent="0.25">
      <c r="A15" s="15"/>
      <c r="B15" s="15"/>
      <c r="C15" s="23" t="s">
        <v>18</v>
      </c>
      <c r="D15" s="24">
        <v>35193341</v>
      </c>
      <c r="E15" s="24">
        <v>8651479</v>
      </c>
      <c r="F15" s="24">
        <f t="shared" si="0"/>
        <v>43844820</v>
      </c>
      <c r="G15" s="24">
        <v>43654306</v>
      </c>
      <c r="H15" s="24">
        <v>40267459</v>
      </c>
      <c r="I15" s="24">
        <f t="shared" si="1"/>
        <v>190514</v>
      </c>
    </row>
    <row r="16" spans="1:11" s="2" customFormat="1" ht="25.5" customHeight="1" x14ac:dyDescent="0.25">
      <c r="A16" s="15"/>
      <c r="B16" s="15"/>
      <c r="C16" s="25" t="s">
        <v>19</v>
      </c>
      <c r="D16" s="24">
        <v>572168875</v>
      </c>
      <c r="E16" s="24">
        <v>126523847</v>
      </c>
      <c r="F16" s="24">
        <f t="shared" si="0"/>
        <v>698692722</v>
      </c>
      <c r="G16" s="24">
        <v>685110446</v>
      </c>
      <c r="H16" s="24">
        <v>664329532</v>
      </c>
      <c r="I16" s="24">
        <f t="shared" si="1"/>
        <v>13582276</v>
      </c>
    </row>
    <row r="17" spans="1:9" s="2" customFormat="1" ht="12.75" customHeight="1" x14ac:dyDescent="0.25">
      <c r="A17" s="15"/>
      <c r="B17" s="15"/>
      <c r="C17" s="23" t="s">
        <v>20</v>
      </c>
      <c r="D17" s="24">
        <v>1674973125</v>
      </c>
      <c r="E17" s="24">
        <v>758576725</v>
      </c>
      <c r="F17" s="24">
        <f t="shared" si="0"/>
        <v>2433549850</v>
      </c>
      <c r="G17" s="24">
        <v>2386629286</v>
      </c>
      <c r="H17" s="24">
        <v>2218215213</v>
      </c>
      <c r="I17" s="24">
        <f t="shared" si="1"/>
        <v>46920564</v>
      </c>
    </row>
    <row r="18" spans="1:9" s="2" customFormat="1" ht="12.75" x14ac:dyDescent="0.25">
      <c r="A18" s="15"/>
      <c r="B18" s="15"/>
      <c r="C18" s="23" t="s">
        <v>21</v>
      </c>
      <c r="D18" s="24">
        <v>34031851</v>
      </c>
      <c r="E18" s="24">
        <v>7508149</v>
      </c>
      <c r="F18" s="24">
        <f t="shared" si="0"/>
        <v>41540000</v>
      </c>
      <c r="G18" s="24">
        <v>40620368</v>
      </c>
      <c r="H18" s="24">
        <v>40620368</v>
      </c>
      <c r="I18" s="24">
        <f t="shared" si="1"/>
        <v>919632</v>
      </c>
    </row>
    <row r="19" spans="1:9" s="2" customFormat="1" ht="12.75" x14ac:dyDescent="0.25">
      <c r="A19" s="15"/>
      <c r="B19" s="15"/>
      <c r="C19" s="23" t="s">
        <v>22</v>
      </c>
      <c r="D19" s="24">
        <v>12411927</v>
      </c>
      <c r="E19" s="24">
        <v>24889872</v>
      </c>
      <c r="F19" s="24">
        <f t="shared" si="0"/>
        <v>37301799</v>
      </c>
      <c r="G19" s="24">
        <v>35774925</v>
      </c>
      <c r="H19" s="24">
        <v>29033652</v>
      </c>
      <c r="I19" s="24">
        <f t="shared" si="1"/>
        <v>1526874</v>
      </c>
    </row>
    <row r="20" spans="1:9" s="2" customFormat="1" ht="25.5" customHeight="1" x14ac:dyDescent="0.25">
      <c r="A20" s="15"/>
      <c r="B20" s="15"/>
      <c r="C20" s="25" t="s">
        <v>23</v>
      </c>
      <c r="D20" s="24">
        <v>88350372</v>
      </c>
      <c r="E20" s="24">
        <v>24818659</v>
      </c>
      <c r="F20" s="24">
        <f t="shared" si="0"/>
        <v>113169031</v>
      </c>
      <c r="G20" s="24">
        <v>110119771</v>
      </c>
      <c r="H20" s="24">
        <v>97426063</v>
      </c>
      <c r="I20" s="24">
        <f t="shared" si="1"/>
        <v>3049260</v>
      </c>
    </row>
    <row r="21" spans="1:9" s="2" customFormat="1" ht="25.5" customHeight="1" x14ac:dyDescent="0.25">
      <c r="A21" s="15"/>
      <c r="B21" s="15"/>
      <c r="C21" s="25" t="s">
        <v>24</v>
      </c>
      <c r="D21" s="24">
        <v>249037461</v>
      </c>
      <c r="E21" s="24">
        <v>47364272</v>
      </c>
      <c r="F21" s="24">
        <f t="shared" si="0"/>
        <v>296401733</v>
      </c>
      <c r="G21" s="24">
        <v>294304564</v>
      </c>
      <c r="H21" s="24">
        <v>287116131</v>
      </c>
      <c r="I21" s="24">
        <f t="shared" si="1"/>
        <v>2097169</v>
      </c>
    </row>
    <row r="22" spans="1:9" s="2" customFormat="1" ht="25.5" x14ac:dyDescent="0.25">
      <c r="A22" s="15"/>
      <c r="B22" s="15"/>
      <c r="C22" s="26" t="s">
        <v>25</v>
      </c>
      <c r="D22" s="24">
        <v>73546126</v>
      </c>
      <c r="E22" s="24">
        <v>43067319</v>
      </c>
      <c r="F22" s="24">
        <f t="shared" si="0"/>
        <v>116613445</v>
      </c>
      <c r="G22" s="24">
        <v>112539694</v>
      </c>
      <c r="H22" s="24">
        <v>111175416</v>
      </c>
      <c r="I22" s="24">
        <f t="shared" si="1"/>
        <v>4073751</v>
      </c>
    </row>
    <row r="23" spans="1:9" s="2" customFormat="1" ht="25.5" x14ac:dyDescent="0.25">
      <c r="A23" s="15"/>
      <c r="B23" s="15"/>
      <c r="C23" s="25" t="s">
        <v>26</v>
      </c>
      <c r="D23" s="24">
        <v>23744214</v>
      </c>
      <c r="E23" s="24">
        <v>8346251</v>
      </c>
      <c r="F23" s="24">
        <f t="shared" si="0"/>
        <v>32090465</v>
      </c>
      <c r="G23" s="24">
        <v>31999797</v>
      </c>
      <c r="H23" s="24">
        <v>29600771</v>
      </c>
      <c r="I23" s="24">
        <f t="shared" si="1"/>
        <v>90668</v>
      </c>
    </row>
    <row r="24" spans="1:9" s="2" customFormat="1" ht="25.5" x14ac:dyDescent="0.25">
      <c r="A24" s="15"/>
      <c r="B24" s="15"/>
      <c r="C24" s="25" t="s">
        <v>27</v>
      </c>
      <c r="D24" s="24">
        <v>70131189</v>
      </c>
      <c r="E24" s="24">
        <v>2979302</v>
      </c>
      <c r="F24" s="24">
        <f t="shared" si="0"/>
        <v>73110491</v>
      </c>
      <c r="G24" s="24">
        <v>72721440</v>
      </c>
      <c r="H24" s="24">
        <v>71987101</v>
      </c>
      <c r="I24" s="24">
        <f t="shared" si="1"/>
        <v>389051</v>
      </c>
    </row>
    <row r="25" spans="1:9" s="2" customFormat="1" ht="25.5" customHeight="1" x14ac:dyDescent="0.25">
      <c r="A25" s="15"/>
      <c r="B25" s="15"/>
      <c r="C25" s="26" t="s">
        <v>28</v>
      </c>
      <c r="D25" s="24">
        <v>116656685</v>
      </c>
      <c r="E25" s="24">
        <v>23354056</v>
      </c>
      <c r="F25" s="24">
        <f t="shared" si="0"/>
        <v>140010741</v>
      </c>
      <c r="G25" s="24">
        <v>137316732</v>
      </c>
      <c r="H25" s="24">
        <v>131767969</v>
      </c>
      <c r="I25" s="24">
        <f t="shared" si="1"/>
        <v>2694009</v>
      </c>
    </row>
    <row r="26" spans="1:9" s="2" customFormat="1" ht="12.75" x14ac:dyDescent="0.25">
      <c r="A26" s="15"/>
      <c r="B26" s="15"/>
      <c r="C26" s="23" t="s">
        <v>29</v>
      </c>
      <c r="D26" s="24">
        <v>1753919276</v>
      </c>
      <c r="E26" s="24">
        <v>8200650290</v>
      </c>
      <c r="F26" s="24">
        <f t="shared" si="0"/>
        <v>9954569566</v>
      </c>
      <c r="G26" s="24">
        <v>9945282279</v>
      </c>
      <c r="H26" s="24">
        <v>9547721326</v>
      </c>
      <c r="I26" s="24">
        <f t="shared" si="1"/>
        <v>9287287</v>
      </c>
    </row>
    <row r="27" spans="1:9" s="2" customFormat="1" ht="25.5" x14ac:dyDescent="0.25">
      <c r="A27" s="15"/>
      <c r="B27" s="15"/>
      <c r="C27" s="26" t="s">
        <v>30</v>
      </c>
      <c r="D27" s="24">
        <v>9103112</v>
      </c>
      <c r="E27" s="24">
        <v>7781269</v>
      </c>
      <c r="F27" s="24">
        <f t="shared" si="0"/>
        <v>16884381</v>
      </c>
      <c r="G27" s="24">
        <v>16499610</v>
      </c>
      <c r="H27" s="24">
        <v>15637745</v>
      </c>
      <c r="I27" s="24">
        <f t="shared" si="1"/>
        <v>384771</v>
      </c>
    </row>
    <row r="28" spans="1:9" s="2" customFormat="1" ht="25.5" x14ac:dyDescent="0.25">
      <c r="A28" s="15"/>
      <c r="B28" s="15"/>
      <c r="C28" s="27" t="s">
        <v>31</v>
      </c>
      <c r="D28" s="24">
        <v>31010826</v>
      </c>
      <c r="E28" s="24">
        <v>75876591</v>
      </c>
      <c r="F28" s="24">
        <f t="shared" si="0"/>
        <v>106887417</v>
      </c>
      <c r="G28" s="24">
        <v>106025593</v>
      </c>
      <c r="H28" s="24">
        <v>100287117</v>
      </c>
      <c r="I28" s="24">
        <f t="shared" si="1"/>
        <v>861824</v>
      </c>
    </row>
    <row r="29" spans="1:9" s="2" customFormat="1" ht="25.5" x14ac:dyDescent="0.25">
      <c r="A29" s="15"/>
      <c r="B29" s="15"/>
      <c r="C29" s="26" t="s">
        <v>32</v>
      </c>
      <c r="D29" s="24">
        <v>46580234</v>
      </c>
      <c r="E29" s="24">
        <v>104236497</v>
      </c>
      <c r="F29" s="24">
        <f t="shared" si="0"/>
        <v>150816731</v>
      </c>
      <c r="G29" s="24">
        <v>149803838</v>
      </c>
      <c r="H29" s="24">
        <v>113717866</v>
      </c>
      <c r="I29" s="24">
        <f t="shared" si="1"/>
        <v>1012893</v>
      </c>
    </row>
    <row r="30" spans="1:9" s="2" customFormat="1" ht="25.5" x14ac:dyDescent="0.25">
      <c r="A30" s="15"/>
      <c r="B30" s="15"/>
      <c r="C30" s="25" t="s">
        <v>33</v>
      </c>
      <c r="D30" s="24">
        <v>41091638</v>
      </c>
      <c r="E30" s="24">
        <v>17767632</v>
      </c>
      <c r="F30" s="24">
        <f t="shared" si="0"/>
        <v>58859270</v>
      </c>
      <c r="G30" s="24">
        <v>58613406</v>
      </c>
      <c r="H30" s="24">
        <v>56926279</v>
      </c>
      <c r="I30" s="24">
        <f t="shared" si="1"/>
        <v>245864</v>
      </c>
    </row>
    <row r="31" spans="1:9" s="2" customFormat="1" ht="12.75" customHeight="1" x14ac:dyDescent="0.25">
      <c r="A31" s="15"/>
      <c r="B31" s="15"/>
      <c r="C31" s="23" t="s">
        <v>34</v>
      </c>
      <c r="D31" s="24">
        <v>22890841</v>
      </c>
      <c r="E31" s="24">
        <v>151580380</v>
      </c>
      <c r="F31" s="24">
        <f t="shared" si="0"/>
        <v>174471221</v>
      </c>
      <c r="G31" s="24">
        <v>173138878</v>
      </c>
      <c r="H31" s="24">
        <v>160408261</v>
      </c>
      <c r="I31" s="24">
        <f t="shared" si="1"/>
        <v>1332343</v>
      </c>
    </row>
    <row r="32" spans="1:9" s="2" customFormat="1" ht="12.75" customHeight="1" x14ac:dyDescent="0.25">
      <c r="A32" s="15"/>
      <c r="B32" s="15"/>
      <c r="C32" s="23" t="s">
        <v>35</v>
      </c>
      <c r="D32" s="24">
        <v>19750524</v>
      </c>
      <c r="E32" s="24">
        <v>3250505</v>
      </c>
      <c r="F32" s="24">
        <f t="shared" si="0"/>
        <v>23001029</v>
      </c>
      <c r="G32" s="24">
        <v>22736596</v>
      </c>
      <c r="H32" s="24">
        <v>21900896</v>
      </c>
      <c r="I32" s="24">
        <f t="shared" si="1"/>
        <v>264433</v>
      </c>
    </row>
    <row r="33" spans="1:9" s="2" customFormat="1" ht="12.75" x14ac:dyDescent="0.25">
      <c r="A33" s="15"/>
      <c r="B33" s="15"/>
      <c r="C33" s="23" t="s">
        <v>36</v>
      </c>
      <c r="D33" s="24">
        <v>26096251</v>
      </c>
      <c r="E33" s="24">
        <v>26886024</v>
      </c>
      <c r="F33" s="24">
        <f t="shared" si="0"/>
        <v>52982275</v>
      </c>
      <c r="G33" s="24">
        <v>52792675</v>
      </c>
      <c r="H33" s="24">
        <v>51837928</v>
      </c>
      <c r="I33" s="24">
        <f t="shared" si="1"/>
        <v>189600</v>
      </c>
    </row>
    <row r="34" spans="1:9" s="2" customFormat="1" ht="25.5" x14ac:dyDescent="0.25">
      <c r="A34" s="15"/>
      <c r="B34" s="15"/>
      <c r="C34" s="25" t="s">
        <v>37</v>
      </c>
      <c r="D34" s="24">
        <v>76670149</v>
      </c>
      <c r="E34" s="24">
        <v>83405793</v>
      </c>
      <c r="F34" s="24">
        <f t="shared" si="0"/>
        <v>160075942</v>
      </c>
      <c r="G34" s="24">
        <v>157599519</v>
      </c>
      <c r="H34" s="24">
        <v>135203579</v>
      </c>
      <c r="I34" s="24">
        <f t="shared" si="1"/>
        <v>2476423</v>
      </c>
    </row>
    <row r="35" spans="1:9" s="2" customFormat="1" ht="25.5" x14ac:dyDescent="0.25">
      <c r="A35" s="15"/>
      <c r="B35" s="15"/>
      <c r="C35" s="25" t="s">
        <v>38</v>
      </c>
      <c r="D35" s="24">
        <v>540435742</v>
      </c>
      <c r="E35" s="24">
        <v>163412107</v>
      </c>
      <c r="F35" s="24">
        <f t="shared" si="0"/>
        <v>703847849</v>
      </c>
      <c r="G35" s="24">
        <v>698970186</v>
      </c>
      <c r="H35" s="24">
        <v>697060926</v>
      </c>
      <c r="I35" s="24">
        <f t="shared" si="1"/>
        <v>4877663</v>
      </c>
    </row>
    <row r="36" spans="1:9" s="2" customFormat="1" ht="12.75" customHeight="1" x14ac:dyDescent="0.25">
      <c r="A36" s="15"/>
      <c r="B36" s="15"/>
      <c r="C36" s="25" t="s">
        <v>39</v>
      </c>
      <c r="D36" s="24">
        <v>22376723</v>
      </c>
      <c r="E36" s="24">
        <v>8345460</v>
      </c>
      <c r="F36" s="24">
        <f t="shared" si="0"/>
        <v>30722183</v>
      </c>
      <c r="G36" s="24">
        <v>30208116</v>
      </c>
      <c r="H36" s="24">
        <v>29391982</v>
      </c>
      <c r="I36" s="24">
        <f t="shared" si="1"/>
        <v>514067</v>
      </c>
    </row>
    <row r="37" spans="1:9" s="2" customFormat="1" ht="12.75" x14ac:dyDescent="0.25">
      <c r="A37" s="15"/>
      <c r="B37" s="15"/>
      <c r="C37" s="25" t="s">
        <v>40</v>
      </c>
      <c r="D37" s="24">
        <v>17739334</v>
      </c>
      <c r="E37" s="24">
        <v>5161110</v>
      </c>
      <c r="F37" s="24">
        <f t="shared" si="0"/>
        <v>22900444</v>
      </c>
      <c r="G37" s="24">
        <v>22614085</v>
      </c>
      <c r="H37" s="24">
        <v>18669243</v>
      </c>
      <c r="I37" s="24">
        <f t="shared" si="1"/>
        <v>286359</v>
      </c>
    </row>
    <row r="38" spans="1:9" s="2" customFormat="1" ht="12.75" customHeight="1" x14ac:dyDescent="0.25">
      <c r="A38" s="15"/>
      <c r="B38" s="15"/>
      <c r="C38" s="25" t="s">
        <v>41</v>
      </c>
      <c r="D38" s="24">
        <v>6134550</v>
      </c>
      <c r="E38" s="24">
        <v>1742264</v>
      </c>
      <c r="F38" s="24">
        <f t="shared" si="0"/>
        <v>7876814</v>
      </c>
      <c r="G38" s="24">
        <v>7307046</v>
      </c>
      <c r="H38" s="24">
        <v>7117086</v>
      </c>
      <c r="I38" s="24">
        <f t="shared" si="1"/>
        <v>569768</v>
      </c>
    </row>
    <row r="39" spans="1:9" s="2" customFormat="1" ht="25.5" customHeight="1" x14ac:dyDescent="0.25">
      <c r="A39" s="15"/>
      <c r="B39" s="15"/>
      <c r="C39" s="25" t="s">
        <v>42</v>
      </c>
      <c r="D39" s="24">
        <v>131198532</v>
      </c>
      <c r="E39" s="24">
        <v>1306736469</v>
      </c>
      <c r="F39" s="24">
        <f t="shared" si="0"/>
        <v>1437935001</v>
      </c>
      <c r="G39" s="24">
        <v>1432523148</v>
      </c>
      <c r="H39" s="24">
        <v>1226744756</v>
      </c>
      <c r="I39" s="24">
        <f t="shared" si="1"/>
        <v>5411853</v>
      </c>
    </row>
    <row r="40" spans="1:9" s="2" customFormat="1" ht="12.75" customHeight="1" x14ac:dyDescent="0.25">
      <c r="A40" s="15"/>
      <c r="B40" s="15"/>
      <c r="C40" s="25" t="s">
        <v>43</v>
      </c>
      <c r="D40" s="24">
        <v>5286019</v>
      </c>
      <c r="E40" s="24">
        <v>216831</v>
      </c>
      <c r="F40" s="24">
        <f t="shared" si="0"/>
        <v>5502850</v>
      </c>
      <c r="G40" s="24">
        <v>5279518</v>
      </c>
      <c r="H40" s="24">
        <v>5133637</v>
      </c>
      <c r="I40" s="24">
        <f t="shared" si="1"/>
        <v>223332</v>
      </c>
    </row>
    <row r="41" spans="1:9" s="2" customFormat="1" ht="25.5" customHeight="1" x14ac:dyDescent="0.25">
      <c r="A41" s="15"/>
      <c r="B41" s="15"/>
      <c r="C41" s="25" t="s">
        <v>44</v>
      </c>
      <c r="D41" s="24">
        <v>10829631</v>
      </c>
      <c r="E41" s="24">
        <v>1379987</v>
      </c>
      <c r="F41" s="24">
        <f t="shared" si="0"/>
        <v>12209618</v>
      </c>
      <c r="G41" s="24">
        <v>12099335</v>
      </c>
      <c r="H41" s="24">
        <v>11901023</v>
      </c>
      <c r="I41" s="24">
        <f t="shared" si="1"/>
        <v>110283</v>
      </c>
    </row>
    <row r="42" spans="1:9" s="2" customFormat="1" ht="12.75" x14ac:dyDescent="0.25">
      <c r="A42" s="15"/>
      <c r="B42" s="15"/>
      <c r="C42" s="23" t="s">
        <v>45</v>
      </c>
      <c r="D42" s="24">
        <v>15959035</v>
      </c>
      <c r="E42" s="24">
        <v>5568174</v>
      </c>
      <c r="F42" s="24">
        <f t="shared" si="0"/>
        <v>21527209</v>
      </c>
      <c r="G42" s="24">
        <v>20525448</v>
      </c>
      <c r="H42" s="24">
        <v>20130362</v>
      </c>
      <c r="I42" s="24">
        <f t="shared" si="1"/>
        <v>1001761</v>
      </c>
    </row>
    <row r="43" spans="1:9" s="2" customFormat="1" ht="25.5" customHeight="1" x14ac:dyDescent="0.25">
      <c r="A43" s="15"/>
      <c r="B43" s="15"/>
      <c r="C43" s="25" t="s">
        <v>46</v>
      </c>
      <c r="D43" s="24">
        <v>17882388</v>
      </c>
      <c r="E43" s="24">
        <v>477427</v>
      </c>
      <c r="F43" s="24">
        <f t="shared" si="0"/>
        <v>18359815</v>
      </c>
      <c r="G43" s="24">
        <v>18278586</v>
      </c>
      <c r="H43" s="24">
        <v>17903258</v>
      </c>
      <c r="I43" s="24">
        <f t="shared" si="1"/>
        <v>81229</v>
      </c>
    </row>
    <row r="44" spans="1:9" s="2" customFormat="1" ht="25.5" x14ac:dyDescent="0.25">
      <c r="A44" s="15"/>
      <c r="B44" s="15"/>
      <c r="C44" s="25" t="s">
        <v>47</v>
      </c>
      <c r="D44" s="24">
        <v>12356002</v>
      </c>
      <c r="E44" s="24">
        <v>1428136</v>
      </c>
      <c r="F44" s="24">
        <f t="shared" si="0"/>
        <v>13784138</v>
      </c>
      <c r="G44" s="24">
        <v>13649956</v>
      </c>
      <c r="H44" s="24">
        <v>13130656</v>
      </c>
      <c r="I44" s="24">
        <f t="shared" si="1"/>
        <v>134182</v>
      </c>
    </row>
    <row r="45" spans="1:9" s="2" customFormat="1" ht="12.75" x14ac:dyDescent="0.25">
      <c r="A45" s="15"/>
      <c r="B45" s="15"/>
      <c r="C45" s="25" t="s">
        <v>48</v>
      </c>
      <c r="D45" s="24">
        <v>9445043</v>
      </c>
      <c r="E45" s="24">
        <v>917840</v>
      </c>
      <c r="F45" s="24">
        <f t="shared" si="0"/>
        <v>10362883</v>
      </c>
      <c r="G45" s="24">
        <v>9564149</v>
      </c>
      <c r="H45" s="24">
        <v>9293419</v>
      </c>
      <c r="I45" s="24">
        <f t="shared" si="1"/>
        <v>798734</v>
      </c>
    </row>
    <row r="46" spans="1:9" s="2" customFormat="1" ht="25.5" customHeight="1" x14ac:dyDescent="0.25">
      <c r="A46" s="15"/>
      <c r="B46" s="15"/>
      <c r="C46" s="28" t="s">
        <v>49</v>
      </c>
      <c r="D46" s="24">
        <v>5533139</v>
      </c>
      <c r="E46" s="24">
        <v>859919</v>
      </c>
      <c r="F46" s="24">
        <f t="shared" si="0"/>
        <v>6393058</v>
      </c>
      <c r="G46" s="24">
        <v>5996233</v>
      </c>
      <c r="H46" s="24">
        <v>5822465</v>
      </c>
      <c r="I46" s="24">
        <f t="shared" si="1"/>
        <v>396825</v>
      </c>
    </row>
    <row r="47" spans="1:9" s="2" customFormat="1" ht="25.5" x14ac:dyDescent="0.25">
      <c r="A47" s="15"/>
      <c r="B47" s="15"/>
      <c r="C47" s="25" t="s">
        <v>50</v>
      </c>
      <c r="D47" s="24">
        <v>0</v>
      </c>
      <c r="E47" s="24">
        <v>8697803</v>
      </c>
      <c r="F47" s="24">
        <f t="shared" si="0"/>
        <v>8697803</v>
      </c>
      <c r="G47" s="24">
        <v>8697803</v>
      </c>
      <c r="H47" s="24">
        <v>8697803</v>
      </c>
      <c r="I47" s="24">
        <f t="shared" si="1"/>
        <v>0</v>
      </c>
    </row>
    <row r="48" spans="1:9" s="2" customFormat="1" ht="25.5" customHeight="1" x14ac:dyDescent="0.25">
      <c r="A48" s="15"/>
      <c r="B48" s="15"/>
      <c r="C48" s="25" t="s">
        <v>51</v>
      </c>
      <c r="D48" s="24">
        <v>31486494</v>
      </c>
      <c r="E48" s="24">
        <v>973149224</v>
      </c>
      <c r="F48" s="24">
        <f t="shared" si="0"/>
        <v>1004635718</v>
      </c>
      <c r="G48" s="24">
        <v>1004346664</v>
      </c>
      <c r="H48" s="24">
        <v>1003416100</v>
      </c>
      <c r="I48" s="24">
        <f t="shared" si="1"/>
        <v>289054</v>
      </c>
    </row>
    <row r="49" spans="1:11" s="2" customFormat="1" ht="12.75" customHeight="1" x14ac:dyDescent="0.25">
      <c r="A49" s="15"/>
      <c r="B49" s="15"/>
      <c r="C49" s="23" t="s">
        <v>52</v>
      </c>
      <c r="D49" s="24">
        <v>31136893</v>
      </c>
      <c r="E49" s="24">
        <v>1971991</v>
      </c>
      <c r="F49" s="24">
        <f t="shared" si="0"/>
        <v>33108884</v>
      </c>
      <c r="G49" s="24">
        <v>32390153</v>
      </c>
      <c r="H49" s="24">
        <v>31326105</v>
      </c>
      <c r="I49" s="24">
        <f t="shared" si="1"/>
        <v>718731</v>
      </c>
    </row>
    <row r="50" spans="1:11" s="2" customFormat="1" ht="12.75" customHeight="1" x14ac:dyDescent="0.25">
      <c r="A50" s="15"/>
      <c r="B50" s="15"/>
      <c r="C50" s="25" t="s">
        <v>53</v>
      </c>
      <c r="D50" s="24">
        <v>63357342</v>
      </c>
      <c r="E50" s="24">
        <v>29479256</v>
      </c>
      <c r="F50" s="24">
        <f t="shared" si="0"/>
        <v>92836598</v>
      </c>
      <c r="G50" s="24">
        <v>90931329</v>
      </c>
      <c r="H50" s="24">
        <v>90077661</v>
      </c>
      <c r="I50" s="24">
        <f t="shared" si="1"/>
        <v>1905269</v>
      </c>
    </row>
    <row r="51" spans="1:11" s="2" customFormat="1" ht="6" customHeight="1" x14ac:dyDescent="0.25">
      <c r="A51" s="15"/>
      <c r="B51" s="15"/>
      <c r="C51" s="29"/>
      <c r="D51" s="30"/>
      <c r="E51" s="30"/>
      <c r="F51" s="30"/>
      <c r="G51" s="31"/>
      <c r="H51" s="30"/>
      <c r="I51" s="30"/>
    </row>
    <row r="52" spans="1:11" s="20" customFormat="1" ht="15.75" customHeight="1" x14ac:dyDescent="0.25">
      <c r="A52" s="32" t="s">
        <v>54</v>
      </c>
      <c r="B52" s="32"/>
      <c r="C52" s="32"/>
      <c r="D52" s="33">
        <f>SUM(D54:D92)</f>
        <v>17596539377</v>
      </c>
      <c r="E52" s="33">
        <f>SUM(E54:E92)</f>
        <v>2150402100</v>
      </c>
      <c r="F52" s="33">
        <f>SUM(D52:E52)</f>
        <v>19746941477</v>
      </c>
      <c r="G52" s="33">
        <f>SUM(G54:G92)</f>
        <v>19555906412</v>
      </c>
      <c r="H52" s="33">
        <f>SUM(H54:H92)</f>
        <v>17895393954</v>
      </c>
      <c r="I52" s="33">
        <f>SUM(F52-G52)</f>
        <v>191035065</v>
      </c>
      <c r="J52" s="18"/>
      <c r="K52" s="19"/>
    </row>
    <row r="53" spans="1:11" s="2" customFormat="1" ht="3" customHeight="1" x14ac:dyDescent="0.25">
      <c r="A53" s="21"/>
      <c r="B53" s="21"/>
      <c r="C53" s="21"/>
      <c r="D53" s="22"/>
      <c r="E53" s="22"/>
      <c r="F53" s="22"/>
      <c r="G53" s="22"/>
      <c r="H53" s="22"/>
      <c r="I53" s="22"/>
    </row>
    <row r="54" spans="1:11" s="2" customFormat="1" ht="12.75" x14ac:dyDescent="0.25">
      <c r="A54" s="15"/>
      <c r="B54" s="15"/>
      <c r="C54" s="23" t="s">
        <v>15</v>
      </c>
      <c r="D54" s="24">
        <v>333315593</v>
      </c>
      <c r="E54" s="24">
        <v>24291238</v>
      </c>
      <c r="F54" s="24">
        <f t="shared" ref="F54:F92" si="2">SUM(D54:E54)</f>
        <v>357606831</v>
      </c>
      <c r="G54" s="24">
        <v>357525025</v>
      </c>
      <c r="H54" s="24">
        <v>357525025</v>
      </c>
      <c r="I54" s="24">
        <f t="shared" ref="I54:I92" si="3">SUM(F54-G54)</f>
        <v>81806</v>
      </c>
    </row>
    <row r="55" spans="1:11" s="2" customFormat="1" ht="12.75" x14ac:dyDescent="0.25">
      <c r="A55" s="15"/>
      <c r="B55" s="15"/>
      <c r="C55" s="23" t="s">
        <v>16</v>
      </c>
      <c r="D55" s="24">
        <v>59056596</v>
      </c>
      <c r="E55" s="24">
        <v>5823361</v>
      </c>
      <c r="F55" s="24">
        <f t="shared" si="2"/>
        <v>64879957</v>
      </c>
      <c r="G55" s="24">
        <v>64834585</v>
      </c>
      <c r="H55" s="24">
        <v>58280629</v>
      </c>
      <c r="I55" s="24">
        <f t="shared" si="3"/>
        <v>45372</v>
      </c>
      <c r="J55" s="15"/>
    </row>
    <row r="56" spans="1:11" s="2" customFormat="1" ht="12.75" x14ac:dyDescent="0.25">
      <c r="A56" s="15"/>
      <c r="B56" s="15"/>
      <c r="C56" s="23" t="s">
        <v>17</v>
      </c>
      <c r="D56" s="24">
        <v>38864178</v>
      </c>
      <c r="E56" s="24">
        <v>1280086</v>
      </c>
      <c r="F56" s="24">
        <f t="shared" si="2"/>
        <v>40144264</v>
      </c>
      <c r="G56" s="24">
        <v>40133750</v>
      </c>
      <c r="H56" s="24">
        <v>32809658</v>
      </c>
      <c r="I56" s="24">
        <f t="shared" si="3"/>
        <v>10514</v>
      </c>
      <c r="J56" s="15"/>
    </row>
    <row r="57" spans="1:11" s="2" customFormat="1" ht="12.75" x14ac:dyDescent="0.25">
      <c r="A57" s="34"/>
      <c r="B57" s="34"/>
      <c r="C57" s="35" t="s">
        <v>18</v>
      </c>
      <c r="D57" s="36">
        <v>47262266</v>
      </c>
      <c r="E57" s="36">
        <v>53358758.999999993</v>
      </c>
      <c r="F57" s="36">
        <f t="shared" si="2"/>
        <v>100621025</v>
      </c>
      <c r="G57" s="36">
        <v>95929415</v>
      </c>
      <c r="H57" s="36">
        <v>40211534</v>
      </c>
      <c r="I57" s="36">
        <f t="shared" si="3"/>
        <v>4691610</v>
      </c>
      <c r="J57" s="15"/>
    </row>
    <row r="58" spans="1:11" s="15" customFormat="1" ht="25.5" customHeight="1" x14ac:dyDescent="0.25">
      <c r="C58" s="25" t="s">
        <v>19</v>
      </c>
      <c r="D58" s="24">
        <v>542186554</v>
      </c>
      <c r="E58" s="24">
        <v>135848760</v>
      </c>
      <c r="F58" s="24">
        <f t="shared" si="2"/>
        <v>678035314</v>
      </c>
      <c r="G58" s="24">
        <v>674318112</v>
      </c>
      <c r="H58" s="24">
        <v>625446831</v>
      </c>
      <c r="I58" s="24">
        <f t="shared" si="3"/>
        <v>3717202</v>
      </c>
    </row>
    <row r="59" spans="1:11" s="15" customFormat="1" ht="12.75" customHeight="1" x14ac:dyDescent="0.25">
      <c r="C59" s="23" t="s">
        <v>20</v>
      </c>
      <c r="D59" s="24">
        <v>1600462228</v>
      </c>
      <c r="E59" s="24">
        <v>119177362.99999984</v>
      </c>
      <c r="F59" s="24">
        <f t="shared" si="2"/>
        <v>1719639590.9999998</v>
      </c>
      <c r="G59" s="24">
        <v>1718866884</v>
      </c>
      <c r="H59" s="24">
        <v>1520301396</v>
      </c>
      <c r="I59" s="24">
        <f t="shared" si="3"/>
        <v>772706.99999976158</v>
      </c>
    </row>
    <row r="60" spans="1:11" s="15" customFormat="1" ht="12.75" x14ac:dyDescent="0.25">
      <c r="C60" s="23" t="s">
        <v>21</v>
      </c>
      <c r="D60" s="24">
        <v>32817919</v>
      </c>
      <c r="E60" s="24">
        <v>-193502.00000000012</v>
      </c>
      <c r="F60" s="24">
        <f t="shared" si="2"/>
        <v>32624417</v>
      </c>
      <c r="G60" s="24">
        <v>32277402</v>
      </c>
      <c r="H60" s="24">
        <v>32277402</v>
      </c>
      <c r="I60" s="24">
        <f t="shared" si="3"/>
        <v>347015</v>
      </c>
    </row>
    <row r="61" spans="1:11" s="15" customFormat="1" ht="12.75" x14ac:dyDescent="0.25">
      <c r="C61" s="23" t="s">
        <v>22</v>
      </c>
      <c r="D61" s="24">
        <v>12411927</v>
      </c>
      <c r="E61" s="24">
        <v>6809667</v>
      </c>
      <c r="F61" s="24">
        <f t="shared" si="2"/>
        <v>19221594</v>
      </c>
      <c r="G61" s="24">
        <v>19176166</v>
      </c>
      <c r="H61" s="24">
        <v>15216703</v>
      </c>
      <c r="I61" s="24">
        <f t="shared" si="3"/>
        <v>45428</v>
      </c>
    </row>
    <row r="62" spans="1:11" s="2" customFormat="1" ht="25.5" customHeight="1" x14ac:dyDescent="0.25">
      <c r="C62" s="37" t="s">
        <v>23</v>
      </c>
      <c r="D62" s="24">
        <v>123481238</v>
      </c>
      <c r="E62" s="24">
        <v>14324003</v>
      </c>
      <c r="F62" s="24">
        <f t="shared" si="2"/>
        <v>137805241</v>
      </c>
      <c r="G62" s="24">
        <v>135161764</v>
      </c>
      <c r="H62" s="24">
        <v>128198398</v>
      </c>
      <c r="I62" s="24">
        <f t="shared" si="3"/>
        <v>2643477</v>
      </c>
    </row>
    <row r="63" spans="1:11" s="2" customFormat="1" ht="25.5" customHeight="1" x14ac:dyDescent="0.25">
      <c r="C63" s="37" t="s">
        <v>24</v>
      </c>
      <c r="D63" s="24">
        <v>1078270130</v>
      </c>
      <c r="E63" s="24">
        <v>224233202</v>
      </c>
      <c r="F63" s="24">
        <f t="shared" si="2"/>
        <v>1302503332</v>
      </c>
      <c r="G63" s="24">
        <v>1298864806</v>
      </c>
      <c r="H63" s="24">
        <v>1288682402</v>
      </c>
      <c r="I63" s="24">
        <f t="shared" si="3"/>
        <v>3638526</v>
      </c>
    </row>
    <row r="64" spans="1:11" s="2" customFormat="1" ht="25.5" customHeight="1" x14ac:dyDescent="0.25">
      <c r="C64" s="38" t="s">
        <v>25</v>
      </c>
      <c r="D64" s="24">
        <v>69785703</v>
      </c>
      <c r="E64" s="24">
        <v>29183707</v>
      </c>
      <c r="F64" s="24">
        <f t="shared" si="2"/>
        <v>98969410</v>
      </c>
      <c r="G64" s="24">
        <v>93039329</v>
      </c>
      <c r="H64" s="24">
        <v>53417080</v>
      </c>
      <c r="I64" s="24">
        <f t="shared" si="3"/>
        <v>5930081</v>
      </c>
    </row>
    <row r="65" spans="3:10" s="2" customFormat="1" ht="25.5" x14ac:dyDescent="0.25">
      <c r="C65" s="37" t="s">
        <v>26</v>
      </c>
      <c r="D65" s="24">
        <v>0</v>
      </c>
      <c r="E65" s="24">
        <v>4000000</v>
      </c>
      <c r="F65" s="24">
        <f t="shared" si="2"/>
        <v>4000000</v>
      </c>
      <c r="G65" s="24">
        <v>3998844</v>
      </c>
      <c r="H65" s="24">
        <v>3998844</v>
      </c>
      <c r="I65" s="24">
        <f t="shared" si="3"/>
        <v>1156</v>
      </c>
    </row>
    <row r="66" spans="3:10" s="2" customFormat="1" ht="25.5" x14ac:dyDescent="0.25">
      <c r="C66" s="37" t="s">
        <v>27</v>
      </c>
      <c r="D66" s="24">
        <v>3516065</v>
      </c>
      <c r="E66" s="24">
        <v>1720000.0000000002</v>
      </c>
      <c r="F66" s="24">
        <f t="shared" si="2"/>
        <v>5236065</v>
      </c>
      <c r="G66" s="24">
        <v>5227742</v>
      </c>
      <c r="H66" s="24">
        <v>5227742</v>
      </c>
      <c r="I66" s="24">
        <f t="shared" si="3"/>
        <v>8323</v>
      </c>
    </row>
    <row r="67" spans="3:10" s="2" customFormat="1" ht="25.5" x14ac:dyDescent="0.25">
      <c r="C67" s="38" t="s">
        <v>28</v>
      </c>
      <c r="D67" s="24">
        <v>0</v>
      </c>
      <c r="E67" s="24">
        <v>10590106</v>
      </c>
      <c r="F67" s="24">
        <f t="shared" si="2"/>
        <v>10590106</v>
      </c>
      <c r="G67" s="24">
        <v>10573591</v>
      </c>
      <c r="H67" s="24">
        <v>10468408</v>
      </c>
      <c r="I67" s="24">
        <f t="shared" si="3"/>
        <v>16515</v>
      </c>
    </row>
    <row r="68" spans="3:10" s="2" customFormat="1" ht="12.75" x14ac:dyDescent="0.25">
      <c r="C68" s="39" t="s">
        <v>29</v>
      </c>
      <c r="D68" s="24">
        <v>10146244648</v>
      </c>
      <c r="E68" s="24">
        <v>605283268</v>
      </c>
      <c r="F68" s="24">
        <f t="shared" si="2"/>
        <v>10751527916</v>
      </c>
      <c r="G68" s="24">
        <v>10729686534</v>
      </c>
      <c r="H68" s="24">
        <v>9734354037</v>
      </c>
      <c r="I68" s="24">
        <f t="shared" si="3"/>
        <v>21841382</v>
      </c>
    </row>
    <row r="69" spans="3:10" s="2" customFormat="1" ht="25.5" customHeight="1" x14ac:dyDescent="0.25">
      <c r="C69" s="38" t="s">
        <v>30</v>
      </c>
      <c r="D69" s="24">
        <v>323282774</v>
      </c>
      <c r="E69" s="24">
        <v>-13053624</v>
      </c>
      <c r="F69" s="24">
        <f t="shared" si="2"/>
        <v>310229150</v>
      </c>
      <c r="G69" s="24">
        <v>308925112</v>
      </c>
      <c r="H69" s="24">
        <v>300997434</v>
      </c>
      <c r="I69" s="24">
        <f t="shared" si="3"/>
        <v>1304038</v>
      </c>
    </row>
    <row r="70" spans="3:10" s="2" customFormat="1" ht="25.5" x14ac:dyDescent="0.25">
      <c r="C70" s="40" t="s">
        <v>31</v>
      </c>
      <c r="D70" s="24">
        <v>207358383</v>
      </c>
      <c r="E70" s="24">
        <v>10374119</v>
      </c>
      <c r="F70" s="24">
        <f t="shared" si="2"/>
        <v>217732502</v>
      </c>
      <c r="G70" s="24">
        <v>217717647</v>
      </c>
      <c r="H70" s="24">
        <v>217030432</v>
      </c>
      <c r="I70" s="24">
        <f t="shared" si="3"/>
        <v>14855</v>
      </c>
      <c r="J70" s="2" t="s">
        <v>55</v>
      </c>
    </row>
    <row r="71" spans="3:10" s="2" customFormat="1" ht="25.5" x14ac:dyDescent="0.25">
      <c r="C71" s="38" t="s">
        <v>32</v>
      </c>
      <c r="D71" s="24">
        <v>0</v>
      </c>
      <c r="E71" s="24">
        <v>0</v>
      </c>
      <c r="F71" s="24">
        <f t="shared" si="2"/>
        <v>0</v>
      </c>
      <c r="G71" s="24">
        <v>0</v>
      </c>
      <c r="H71" s="24">
        <v>0</v>
      </c>
      <c r="I71" s="24">
        <f t="shared" si="3"/>
        <v>0</v>
      </c>
    </row>
    <row r="72" spans="3:10" s="2" customFormat="1" ht="25.5" x14ac:dyDescent="0.25">
      <c r="C72" s="37" t="s">
        <v>33</v>
      </c>
      <c r="D72" s="24">
        <v>1164939027</v>
      </c>
      <c r="E72" s="24">
        <v>433319510</v>
      </c>
      <c r="F72" s="24">
        <f t="shared" si="2"/>
        <v>1598258537</v>
      </c>
      <c r="G72" s="24">
        <v>1453495447</v>
      </c>
      <c r="H72" s="24">
        <v>1345504875</v>
      </c>
      <c r="I72" s="24">
        <f t="shared" si="3"/>
        <v>144763090</v>
      </c>
    </row>
    <row r="73" spans="3:10" s="2" customFormat="1" ht="12.75" x14ac:dyDescent="0.25">
      <c r="C73" s="39" t="s">
        <v>34</v>
      </c>
      <c r="D73" s="24">
        <v>0</v>
      </c>
      <c r="E73" s="24">
        <v>0</v>
      </c>
      <c r="F73" s="24">
        <f t="shared" si="2"/>
        <v>0</v>
      </c>
      <c r="G73" s="24">
        <v>0</v>
      </c>
      <c r="H73" s="24">
        <v>0</v>
      </c>
      <c r="I73" s="24">
        <f t="shared" si="3"/>
        <v>0</v>
      </c>
    </row>
    <row r="74" spans="3:10" s="2" customFormat="1" ht="12.75" customHeight="1" x14ac:dyDescent="0.25">
      <c r="C74" s="39" t="s">
        <v>35</v>
      </c>
      <c r="D74" s="24">
        <v>2861000</v>
      </c>
      <c r="E74" s="24">
        <v>2862587</v>
      </c>
      <c r="F74" s="24">
        <f t="shared" si="2"/>
        <v>5723587</v>
      </c>
      <c r="G74" s="24">
        <v>5718796</v>
      </c>
      <c r="H74" s="24">
        <v>5718796</v>
      </c>
      <c r="I74" s="24">
        <f t="shared" si="3"/>
        <v>4791</v>
      </c>
    </row>
    <row r="75" spans="3:10" s="2" customFormat="1" ht="12.75" customHeight="1" x14ac:dyDescent="0.25">
      <c r="C75" s="39" t="s">
        <v>36</v>
      </c>
      <c r="D75" s="24">
        <v>0</v>
      </c>
      <c r="E75" s="24">
        <v>0</v>
      </c>
      <c r="F75" s="24">
        <f>SUM(D75:E75)</f>
        <v>0</v>
      </c>
      <c r="G75" s="24">
        <v>0</v>
      </c>
      <c r="H75" s="24">
        <v>0</v>
      </c>
      <c r="I75" s="24">
        <f t="shared" si="3"/>
        <v>0</v>
      </c>
    </row>
    <row r="76" spans="3:10" s="2" customFormat="1" ht="25.5" customHeight="1" x14ac:dyDescent="0.25">
      <c r="C76" s="37" t="s">
        <v>37</v>
      </c>
      <c r="D76" s="24">
        <v>0</v>
      </c>
      <c r="E76" s="24">
        <v>0</v>
      </c>
      <c r="F76" s="24">
        <f t="shared" si="2"/>
        <v>0</v>
      </c>
      <c r="G76" s="24">
        <v>0</v>
      </c>
      <c r="H76" s="24">
        <v>0</v>
      </c>
      <c r="I76" s="24">
        <f t="shared" si="3"/>
        <v>0</v>
      </c>
    </row>
    <row r="77" spans="3:10" s="2" customFormat="1" ht="25.5" x14ac:dyDescent="0.25">
      <c r="C77" s="37" t="s">
        <v>38</v>
      </c>
      <c r="D77" s="24">
        <v>0</v>
      </c>
      <c r="E77" s="24">
        <v>13669381</v>
      </c>
      <c r="F77" s="24">
        <f t="shared" si="2"/>
        <v>13669381</v>
      </c>
      <c r="G77" s="24">
        <v>13669381</v>
      </c>
      <c r="H77" s="24">
        <v>13669381</v>
      </c>
      <c r="I77" s="24">
        <f t="shared" si="3"/>
        <v>0</v>
      </c>
    </row>
    <row r="78" spans="3:10" s="2" customFormat="1" ht="12.75" customHeight="1" x14ac:dyDescent="0.25">
      <c r="C78" s="37" t="s">
        <v>39</v>
      </c>
      <c r="D78" s="24">
        <v>0</v>
      </c>
      <c r="E78" s="24">
        <v>0</v>
      </c>
      <c r="F78" s="24">
        <f t="shared" si="2"/>
        <v>0</v>
      </c>
      <c r="G78" s="24">
        <v>0</v>
      </c>
      <c r="H78" s="24">
        <v>0</v>
      </c>
      <c r="I78" s="24">
        <f t="shared" si="3"/>
        <v>0</v>
      </c>
    </row>
    <row r="79" spans="3:10" s="2" customFormat="1" ht="12.75" customHeight="1" x14ac:dyDescent="0.25">
      <c r="C79" s="37" t="s">
        <v>40</v>
      </c>
      <c r="D79" s="24">
        <v>0</v>
      </c>
      <c r="E79" s="24">
        <v>0</v>
      </c>
      <c r="F79" s="24">
        <f t="shared" si="2"/>
        <v>0</v>
      </c>
      <c r="G79" s="24">
        <v>0</v>
      </c>
      <c r="H79" s="24">
        <v>0</v>
      </c>
      <c r="I79" s="24">
        <f t="shared" si="3"/>
        <v>0</v>
      </c>
    </row>
    <row r="80" spans="3:10" s="2" customFormat="1" ht="12.75" x14ac:dyDescent="0.25">
      <c r="C80" s="37" t="s">
        <v>41</v>
      </c>
      <c r="D80" s="24">
        <v>0</v>
      </c>
      <c r="E80" s="24">
        <v>0</v>
      </c>
      <c r="F80" s="24">
        <f>SUM(D80:E80)</f>
        <v>0</v>
      </c>
      <c r="G80" s="24">
        <v>0</v>
      </c>
      <c r="H80" s="24">
        <v>0</v>
      </c>
      <c r="I80" s="24">
        <f t="shared" si="3"/>
        <v>0</v>
      </c>
    </row>
    <row r="81" spans="1:9" s="2" customFormat="1" ht="25.5" x14ac:dyDescent="0.25">
      <c r="C81" s="37" t="s">
        <v>42</v>
      </c>
      <c r="D81" s="24">
        <v>1810423148</v>
      </c>
      <c r="E81" s="24">
        <v>464691132</v>
      </c>
      <c r="F81" s="24">
        <f t="shared" si="2"/>
        <v>2275114280</v>
      </c>
      <c r="G81" s="24">
        <v>2273957103</v>
      </c>
      <c r="H81" s="24">
        <v>2103247970</v>
      </c>
      <c r="I81" s="24">
        <f t="shared" si="3"/>
        <v>1157177</v>
      </c>
    </row>
    <row r="82" spans="1:9" s="2" customFormat="1" ht="12.75" customHeight="1" x14ac:dyDescent="0.25">
      <c r="C82" s="37" t="s">
        <v>43</v>
      </c>
      <c r="D82" s="24">
        <v>0</v>
      </c>
      <c r="E82" s="24">
        <v>0</v>
      </c>
      <c r="F82" s="24">
        <f t="shared" si="2"/>
        <v>0</v>
      </c>
      <c r="G82" s="24">
        <v>0</v>
      </c>
      <c r="H82" s="24">
        <v>0</v>
      </c>
      <c r="I82" s="24">
        <f t="shared" si="3"/>
        <v>0</v>
      </c>
    </row>
    <row r="83" spans="1:9" s="2" customFormat="1" ht="25.5" x14ac:dyDescent="0.25">
      <c r="C83" s="37" t="s">
        <v>44</v>
      </c>
      <c r="D83" s="24">
        <v>0</v>
      </c>
      <c r="E83" s="24">
        <v>1909877</v>
      </c>
      <c r="F83" s="24">
        <f t="shared" si="2"/>
        <v>1909877</v>
      </c>
      <c r="G83" s="24">
        <v>1909877</v>
      </c>
      <c r="H83" s="24">
        <v>1909877</v>
      </c>
      <c r="I83" s="24">
        <f t="shared" si="3"/>
        <v>0</v>
      </c>
    </row>
    <row r="84" spans="1:9" s="2" customFormat="1" ht="12.75" x14ac:dyDescent="0.25">
      <c r="C84" s="39" t="s">
        <v>45</v>
      </c>
      <c r="D84" s="24">
        <v>0</v>
      </c>
      <c r="E84" s="24">
        <v>0</v>
      </c>
      <c r="F84" s="24">
        <f t="shared" si="2"/>
        <v>0</v>
      </c>
      <c r="G84" s="24">
        <v>0</v>
      </c>
      <c r="H84" s="24">
        <v>0</v>
      </c>
      <c r="I84" s="24">
        <f t="shared" si="3"/>
        <v>0</v>
      </c>
    </row>
    <row r="85" spans="1:9" s="2" customFormat="1" ht="25.5" customHeight="1" x14ac:dyDescent="0.25">
      <c r="C85" s="37" t="s">
        <v>46</v>
      </c>
      <c r="D85" s="24">
        <v>0</v>
      </c>
      <c r="E85" s="24">
        <v>0</v>
      </c>
      <c r="F85" s="24">
        <f t="shared" si="2"/>
        <v>0</v>
      </c>
      <c r="G85" s="24">
        <v>0</v>
      </c>
      <c r="H85" s="24">
        <v>0</v>
      </c>
      <c r="I85" s="24">
        <f t="shared" si="3"/>
        <v>0</v>
      </c>
    </row>
    <row r="86" spans="1:9" s="2" customFormat="1" ht="25.5" x14ac:dyDescent="0.25">
      <c r="C86" s="37" t="s">
        <v>47</v>
      </c>
      <c r="D86" s="24">
        <v>0</v>
      </c>
      <c r="E86" s="24">
        <v>0</v>
      </c>
      <c r="F86" s="24">
        <f t="shared" si="2"/>
        <v>0</v>
      </c>
      <c r="G86" s="24">
        <v>0</v>
      </c>
      <c r="H86" s="24">
        <v>0</v>
      </c>
      <c r="I86" s="24">
        <f t="shared" si="3"/>
        <v>0</v>
      </c>
    </row>
    <row r="87" spans="1:9" s="2" customFormat="1" ht="12.75" x14ac:dyDescent="0.25">
      <c r="C87" s="37" t="s">
        <v>48</v>
      </c>
      <c r="D87" s="24">
        <v>0</v>
      </c>
      <c r="E87" s="24">
        <v>0</v>
      </c>
      <c r="F87" s="24">
        <f t="shared" si="2"/>
        <v>0</v>
      </c>
      <c r="G87" s="24">
        <v>0</v>
      </c>
      <c r="H87" s="24">
        <v>0</v>
      </c>
      <c r="I87" s="24">
        <f t="shared" si="3"/>
        <v>0</v>
      </c>
    </row>
    <row r="88" spans="1:9" s="2" customFormat="1" ht="25.5" customHeight="1" x14ac:dyDescent="0.25">
      <c r="C88" s="41" t="s">
        <v>49</v>
      </c>
      <c r="D88" s="24">
        <v>0</v>
      </c>
      <c r="E88" s="24">
        <v>0</v>
      </c>
      <c r="F88" s="24">
        <f t="shared" si="2"/>
        <v>0</v>
      </c>
      <c r="G88" s="24">
        <v>0</v>
      </c>
      <c r="H88" s="24">
        <v>0</v>
      </c>
      <c r="I88" s="24">
        <f t="shared" si="3"/>
        <v>0</v>
      </c>
    </row>
    <row r="89" spans="1:9" s="2" customFormat="1" ht="25.5" x14ac:dyDescent="0.25">
      <c r="C89" s="37" t="s">
        <v>50</v>
      </c>
      <c r="D89" s="24">
        <v>0</v>
      </c>
      <c r="E89" s="24">
        <v>0</v>
      </c>
      <c r="F89" s="24">
        <f>SUM(D89:E89)</f>
        <v>0</v>
      </c>
      <c r="G89" s="24">
        <v>0</v>
      </c>
      <c r="H89" s="24">
        <v>0</v>
      </c>
      <c r="I89" s="24">
        <f t="shared" si="3"/>
        <v>0</v>
      </c>
    </row>
    <row r="90" spans="1:9" s="2" customFormat="1" ht="25.5" customHeight="1" x14ac:dyDescent="0.25">
      <c r="C90" s="37" t="s">
        <v>51</v>
      </c>
      <c r="D90" s="24">
        <v>0</v>
      </c>
      <c r="E90" s="24">
        <v>0</v>
      </c>
      <c r="F90" s="24">
        <f t="shared" si="2"/>
        <v>0</v>
      </c>
      <c r="G90" s="24">
        <v>0</v>
      </c>
      <c r="H90" s="24">
        <v>0</v>
      </c>
      <c r="I90" s="24">
        <f t="shared" si="3"/>
        <v>0</v>
      </c>
    </row>
    <row r="91" spans="1:9" s="2" customFormat="1" ht="12.75" customHeight="1" x14ac:dyDescent="0.25">
      <c r="C91" s="39" t="s">
        <v>52</v>
      </c>
      <c r="D91" s="24">
        <v>0</v>
      </c>
      <c r="E91" s="24">
        <v>0</v>
      </c>
      <c r="F91" s="24">
        <f t="shared" si="2"/>
        <v>0</v>
      </c>
      <c r="G91" s="24">
        <v>0</v>
      </c>
      <c r="H91" s="24">
        <v>0</v>
      </c>
      <c r="I91" s="24">
        <f t="shared" si="3"/>
        <v>0</v>
      </c>
    </row>
    <row r="92" spans="1:9" s="2" customFormat="1" ht="12.75" customHeight="1" x14ac:dyDescent="0.25">
      <c r="C92" s="37" t="s">
        <v>53</v>
      </c>
      <c r="D92" s="24">
        <v>0</v>
      </c>
      <c r="E92" s="24">
        <v>899100</v>
      </c>
      <c r="F92" s="24">
        <f t="shared" si="2"/>
        <v>899100</v>
      </c>
      <c r="G92" s="24">
        <v>899100</v>
      </c>
      <c r="H92" s="24">
        <v>899100</v>
      </c>
      <c r="I92" s="24">
        <f t="shared" si="3"/>
        <v>0</v>
      </c>
    </row>
    <row r="93" spans="1:9" s="2" customFormat="1" ht="3" customHeight="1" thickBot="1" x14ac:dyDescent="0.3">
      <c r="C93" s="42"/>
      <c r="D93" s="24"/>
      <c r="E93" s="24"/>
      <c r="F93" s="24"/>
      <c r="G93" s="24"/>
      <c r="H93" s="24"/>
      <c r="I93" s="24"/>
    </row>
    <row r="94" spans="1:9" s="2" customFormat="1" ht="3" customHeight="1" x14ac:dyDescent="0.25">
      <c r="A94" s="43"/>
      <c r="B94" s="43"/>
      <c r="C94" s="44"/>
      <c r="D94" s="45"/>
      <c r="E94" s="45"/>
      <c r="F94" s="45"/>
      <c r="G94" s="45"/>
      <c r="H94" s="45"/>
      <c r="I94" s="45"/>
    </row>
    <row r="95" spans="1:9" s="48" customFormat="1" ht="15.75" customHeight="1" x14ac:dyDescent="0.25">
      <c r="A95" s="46" t="s">
        <v>56</v>
      </c>
      <c r="B95" s="46"/>
      <c r="C95" s="46"/>
      <c r="D95" s="47">
        <f t="shared" ref="D95:I95" si="4">SUM(D10,D52)</f>
        <v>23814731328</v>
      </c>
      <c r="E95" s="47">
        <f t="shared" si="4"/>
        <v>14760412128</v>
      </c>
      <c r="F95" s="47">
        <f t="shared" si="4"/>
        <v>38575143456</v>
      </c>
      <c r="G95" s="47">
        <f t="shared" si="4"/>
        <v>38263670815</v>
      </c>
      <c r="H95" s="47">
        <f t="shared" si="4"/>
        <v>35656596252</v>
      </c>
      <c r="I95" s="47">
        <f t="shared" si="4"/>
        <v>311472641</v>
      </c>
    </row>
    <row r="96" spans="1:9" s="2" customFormat="1" ht="12.75" customHeight="1" x14ac:dyDescent="0.25">
      <c r="A96" s="49" t="s">
        <v>57</v>
      </c>
      <c r="B96" s="50"/>
      <c r="C96" s="50"/>
      <c r="D96" s="51"/>
      <c r="E96" s="51"/>
      <c r="F96" s="51"/>
      <c r="G96" s="51"/>
      <c r="H96" s="51"/>
      <c r="I96" s="51"/>
    </row>
  </sheetData>
  <mergeCells count="12">
    <mergeCell ref="A7:C8"/>
    <mergeCell ref="D7:H7"/>
    <mergeCell ref="I7:I8"/>
    <mergeCell ref="A10:C10"/>
    <mergeCell ref="A52:C52"/>
    <mergeCell ref="A95:C95"/>
    <mergeCell ref="A1:I1"/>
    <mergeCell ref="A2:I2"/>
    <mergeCell ref="A3:I3"/>
    <mergeCell ref="A4:I4"/>
    <mergeCell ref="A5:I5"/>
    <mergeCell ref="A6:I6"/>
  </mergeCells>
  <pageMargins left="0.19685039370078741" right="0.19685039370078741" top="0.78740157480314965" bottom="0.78740157480314965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2024-04-09T17:40:18Z</dcterms:created>
  <dcterms:modified xsi:type="dcterms:W3CDTF">2024-04-09T17:40:19Z</dcterms:modified>
</cp:coreProperties>
</file>