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7F40096-FC5B-476E-9843-C428C0E7F7CA}" xr6:coauthVersionLast="40" xr6:coauthVersionMax="40" xr10:uidLastSave="{00000000-0000-0000-0000-000000000000}"/>
  <bookViews>
    <workbookView xWindow="0" yWindow="0" windowWidth="20490" windowHeight="7245" xr2:uid="{2E426E3E-09E9-43C8-B92D-20AFFFC734D1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I175" i="1"/>
  <c r="F175" i="1"/>
  <c r="I174" i="1"/>
  <c r="F174" i="1"/>
  <c r="F173" i="1"/>
  <c r="I173" i="1" s="1"/>
  <c r="I172" i="1"/>
  <c r="F172" i="1"/>
  <c r="I171" i="1"/>
  <c r="F171" i="1"/>
  <c r="F170" i="1"/>
  <c r="I170" i="1" s="1"/>
  <c r="H168" i="1"/>
  <c r="G168" i="1"/>
  <c r="E168" i="1"/>
  <c r="D168" i="1"/>
  <c r="F168" i="1" s="1"/>
  <c r="I168" i="1" s="1"/>
  <c r="I167" i="1"/>
  <c r="F167" i="1"/>
  <c r="I166" i="1"/>
  <c r="F166" i="1"/>
  <c r="F165" i="1"/>
  <c r="I165" i="1" s="1"/>
  <c r="I163" i="1"/>
  <c r="H163" i="1"/>
  <c r="G163" i="1"/>
  <c r="E163" i="1"/>
  <c r="D163" i="1"/>
  <c r="F163" i="1" s="1"/>
  <c r="I162" i="1"/>
  <c r="F162" i="1"/>
  <c r="I161" i="1"/>
  <c r="F161" i="1"/>
  <c r="G160" i="1"/>
  <c r="D160" i="1"/>
  <c r="F160" i="1" s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E153" i="1"/>
  <c r="D153" i="1"/>
  <c r="F153" i="1" s="1"/>
  <c r="F152" i="1"/>
  <c r="I152" i="1" s="1"/>
  <c r="F151" i="1"/>
  <c r="I151" i="1" s="1"/>
  <c r="F150" i="1"/>
  <c r="I150" i="1" s="1"/>
  <c r="H148" i="1"/>
  <c r="G148" i="1"/>
  <c r="E148" i="1"/>
  <c r="D148" i="1"/>
  <c r="F148" i="1" s="1"/>
  <c r="I148" i="1" s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H137" i="1"/>
  <c r="G137" i="1"/>
  <c r="E137" i="1"/>
  <c r="D137" i="1"/>
  <c r="F137" i="1" s="1"/>
  <c r="I137" i="1" s="1"/>
  <c r="F136" i="1"/>
  <c r="I136" i="1" s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H126" i="1"/>
  <c r="G126" i="1"/>
  <c r="E126" i="1"/>
  <c r="D126" i="1"/>
  <c r="F126" i="1" s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H115" i="1"/>
  <c r="G115" i="1"/>
  <c r="E115" i="1"/>
  <c r="D115" i="1"/>
  <c r="F115" i="1" s="1"/>
  <c r="I115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H104" i="1"/>
  <c r="G104" i="1"/>
  <c r="E104" i="1"/>
  <c r="E94" i="1" s="1"/>
  <c r="D104" i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H95" i="1"/>
  <c r="G95" i="1"/>
  <c r="F95" i="1"/>
  <c r="I95" i="1" s="1"/>
  <c r="E95" i="1"/>
  <c r="D95" i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I84" i="1"/>
  <c r="H84" i="1"/>
  <c r="G84" i="1"/>
  <c r="F84" i="1"/>
  <c r="E84" i="1"/>
  <c r="D84" i="1"/>
  <c r="F83" i="1"/>
  <c r="I83" i="1" s="1"/>
  <c r="F82" i="1"/>
  <c r="I82" i="1" s="1"/>
  <c r="F81" i="1"/>
  <c r="I81" i="1" s="1"/>
  <c r="I79" i="1"/>
  <c r="H79" i="1"/>
  <c r="H10" i="1" s="1"/>
  <c r="G79" i="1"/>
  <c r="F79" i="1"/>
  <c r="E79" i="1"/>
  <c r="D79" i="1"/>
  <c r="F78" i="1"/>
  <c r="I78" i="1" s="1"/>
  <c r="I77" i="1"/>
  <c r="I76" i="1"/>
  <c r="F75" i="1"/>
  <c r="I75" i="1" s="1"/>
  <c r="I74" i="1"/>
  <c r="I73" i="1"/>
  <c r="I72" i="1"/>
  <c r="I71" i="1"/>
  <c r="H69" i="1"/>
  <c r="G69" i="1"/>
  <c r="F69" i="1"/>
  <c r="I69" i="1" s="1"/>
  <c r="E69" i="1"/>
  <c r="D69" i="1"/>
  <c r="F68" i="1"/>
  <c r="I68" i="1" s="1"/>
  <c r="F67" i="1"/>
  <c r="I67" i="1" s="1"/>
  <c r="F66" i="1"/>
  <c r="I66" i="1" s="1"/>
  <c r="H64" i="1"/>
  <c r="G64" i="1"/>
  <c r="F64" i="1"/>
  <c r="I64" i="1" s="1"/>
  <c r="E64" i="1"/>
  <c r="D64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H53" i="1"/>
  <c r="G53" i="1"/>
  <c r="F53" i="1"/>
  <c r="I53" i="1" s="1"/>
  <c r="E53" i="1"/>
  <c r="D53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H42" i="1"/>
  <c r="G42" i="1"/>
  <c r="F42" i="1"/>
  <c r="I42" i="1" s="1"/>
  <c r="E42" i="1"/>
  <c r="D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1" i="1"/>
  <c r="G31" i="1"/>
  <c r="F31" i="1"/>
  <c r="I31" i="1" s="1"/>
  <c r="E31" i="1"/>
  <c r="D31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0" i="1"/>
  <c r="G20" i="1"/>
  <c r="G10" i="1" s="1"/>
  <c r="F20" i="1"/>
  <c r="I20" i="1" s="1"/>
  <c r="E20" i="1"/>
  <c r="E10" i="1" s="1"/>
  <c r="E178" i="1" s="1"/>
  <c r="D20" i="1"/>
  <c r="D10" i="1" s="1"/>
  <c r="F19" i="1"/>
  <c r="I19" i="1" s="1"/>
  <c r="I18" i="1"/>
  <c r="F18" i="1"/>
  <c r="F17" i="1"/>
  <c r="I17" i="1" s="1"/>
  <c r="F16" i="1"/>
  <c r="I16" i="1" s="1"/>
  <c r="F15" i="1"/>
  <c r="I15" i="1" s="1"/>
  <c r="F14" i="1"/>
  <c r="I14" i="1" s="1"/>
  <c r="F13" i="1"/>
  <c r="I13" i="1" s="1"/>
  <c r="I11" i="1"/>
  <c r="H11" i="1"/>
  <c r="G11" i="1"/>
  <c r="F11" i="1"/>
  <c r="E11" i="1"/>
  <c r="D11" i="1"/>
  <c r="F10" i="1" l="1"/>
  <c r="I10" i="1" s="1"/>
  <c r="D178" i="1"/>
  <c r="F178" i="1" s="1"/>
  <c r="I178" i="1" s="1"/>
  <c r="D94" i="1"/>
  <c r="F94" i="1" s="1"/>
  <c r="F104" i="1"/>
  <c r="I104" i="1" s="1"/>
  <c r="H160" i="1"/>
  <c r="H153" i="1" s="1"/>
  <c r="G153" i="1"/>
  <c r="G94" i="1" s="1"/>
  <c r="G178" i="1" s="1"/>
  <c r="H94" i="1"/>
  <c r="H178" i="1" s="1"/>
  <c r="I153" i="1" l="1"/>
  <c r="I94" i="1"/>
</calcChain>
</file>

<file path=xl/sharedStrings.xml><?xml version="1.0" encoding="utf-8"?>
<sst xmlns="http://schemas.openxmlformats.org/spreadsheetml/2006/main" count="309" uniqueCount="164">
  <si>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</si>
  <si>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</si>
  <si>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</si>
  <si>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POR OBJETO DEL GASTO (CAPÍTULO Y CONCEPTO)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</si>
  <si>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</si>
  <si>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</si>
  <si>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</si>
  <si>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</si>
  <si>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</si>
  <si>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</si>
  <si>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</si>
  <si>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</si>
  <si>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</si>
  <si>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</si>
  <si>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</si>
  <si>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</si>
  <si>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</si>
  <si>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</si>
  <si>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</si>
  <si>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</si>
  <si>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</si>
  <si>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</si>
  <si>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</si>
  <si>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</si>
  <si>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</si>
  <si>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</si>
  <si>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</si>
  <si>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</si>
  <si>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</si>
  <si>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</si>
  <si>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</si>
  <si>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</si>
  <si>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</si>
  <si>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</si>
  <si>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</si>
  <si>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</si>
  <si>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</si>
  <si>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</si>
  <si>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</si>
  <si>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</si>
  <si>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</si>
  <si>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</si>
  <si>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</si>
  <si>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</si>
  <si>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</si>
  <si>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</si>
  <si>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</si>
  <si>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</si>
  <si>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</si>
  <si>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</si>
  <si>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</si>
  <si>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</si>
  <si>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</si>
  <si>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</si>
  <si>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</si>
  <si>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</si>
  <si>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</si>
  <si>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</si>
  <si>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</si>
  <si>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</si>
  <si>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</si>
  <si>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</si>
  <si>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</si>
  <si>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</si>
  <si>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</si>
  <si>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</si>
  <si>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</si>
  <si>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</si>
  <si>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</si>
  <si>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</si>
  <si>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</si>
  <si>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</si>
  <si>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</si>
  <si>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</si>
  <si>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</si>
  <si>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</si>
  <si>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</si>
  <si>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</si>
  <si>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</si>
  <si>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</si>
  <si>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</si>
  <si>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</si>
  <si>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</si>
  <si>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</si>
  <si>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</si>
  <si>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</si>
  <si>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</si>
  <si>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</si>
  <si>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</si>
  <si>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</si>
  <si>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</si>
  <si>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</si>
  <si>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</si>
  <si>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</si>
  <si>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</si>
  <si>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</si>
  <si>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</si>
  <si>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</si>
  <si>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</si>
  <si>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</si>
  <si>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</si>
  <si>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</si>
  <si>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</si>
  <si>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</si>
  <si>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</si>
  <si>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</si>
  <si>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</si>
  <si>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</si>
  <si>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</si>
  <si>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</si>
  <si>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</si>
  <si>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</si>
  <si>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</si>
  <si>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</si>
  <si>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</si>
  <si>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</si>
  <si>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</si>
  <si>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</si>
  <si>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</si>
  <si>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</si>
  <si>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</si>
  <si>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</si>
  <si>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</si>
  <si>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</si>
  <si>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</si>
  <si>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</si>
  <si>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</si>
  <si>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</si>
  <si>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</si>
  <si>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</si>
  <si>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</si>
  <si>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</si>
  <si>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</si>
  <si>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</si>
  <si>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</si>
  <si>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</si>
  <si>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</si>
  <si>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</si>
  <si>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</si>
  <si>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</si>
  <si>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</si>
  <si>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</si>
  <si>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</si>
  <si>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</si>
  <si>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</si>
  <si>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</si>
  <si>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</si>
  <si>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</si>
  <si>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</si>
  <si>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</si>
  <si>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</si>
  <si>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</si>
  <si>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</si>
  <si>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</si>
  <si>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</si>
  <si>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</si>
  <si>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</si>
  <si>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</si>
  <si>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</si>
  <si>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</si>
  <si>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 xml:space="preserve">    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</si>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</sst>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>
      <alignment vertical="top"/>
    </xf>
    <xf numFmtId="0" fontId="7" fillId="0" borderId="0"/>
  </cellStyleXfs>
  <cellXfs count="5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>
      <alignment vertical="top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center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top" wrapText="1" readingOrder="1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164" fontId="1" fillId="0" borderId="0" xfId="2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justify"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justify" vertical="top" wrapText="1"/>
    </xf>
    <xf numFmtId="164" fontId="1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justify" vertical="top"/>
    </xf>
    <xf numFmtId="0" fontId="6" fillId="5" borderId="0" xfId="0" applyFont="1" applyFill="1" applyBorder="1" applyAlignment="1">
      <alignment horizontal="justify" vertical="top" wrapText="1"/>
    </xf>
    <xf numFmtId="164" fontId="6" fillId="5" borderId="0" xfId="2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justify" vertical="top"/>
    </xf>
    <xf numFmtId="164" fontId="1" fillId="0" borderId="8" xfId="2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0" applyFont="1" applyAlignment="1">
      <alignment horizontal="justify"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1" fillId="0" borderId="0" xfId="0" applyFont="1" applyAlignment="1">
      <alignment horizontal="justify" vertical="top" wrapText="1"/>
    </xf>
    <xf numFmtId="0" fontId="1" fillId="0" borderId="9" xfId="0" applyFont="1" applyBorder="1" applyAlignment="1">
      <alignment horizontal="justify" vertical="top"/>
    </xf>
    <xf numFmtId="0" fontId="1" fillId="0" borderId="9" xfId="0" applyFont="1" applyBorder="1" applyAlignment="1">
      <alignment horizontal="justify" vertical="top" wrapText="1"/>
    </xf>
    <xf numFmtId="164" fontId="1" fillId="0" borderId="9" xfId="2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164" fontId="1" fillId="0" borderId="0" xfId="0" applyNumberFormat="1" applyFont="1" applyAlignment="1">
      <alignment vertical="top"/>
    </xf>
    <xf numFmtId="164" fontId="1" fillId="0" borderId="0" xfId="1" applyNumberFormat="1">
      <alignment vertical="top"/>
    </xf>
  </cellXfs>
  <cellStyles count="4">
    <cellStyle name="Moneda 2" xfId="2" xr:uid="{4E8536C8-A449-4150-9F12-DCBF762F6B8A}"/>
    <cellStyle name="Normal" xfId="0" builtinId="0"/>
    <cellStyle name="Normal 2 2" xfId="3" xr:uid="{EA204BAB-1BA3-4575-B088-D80A0799C7C0}"/>
    <cellStyle name="Normal 21" xfId="1" xr:uid="{BEFD1C5D-1597-4554-8AD4-509D025A2F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39C6F31-6A21-4851-AC59-9422061F8859}"/>
            </a:ext>
          </a:extLst>
        </xdr:cNvPr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927E-2E53-4F1D-A6AB-4ADD145564B9}">
  <dimension ref="A1:K179"/>
  <sheetViews>
    <sheetView showGridLines="0" tabSelected="1" topLeftCell="A157" workbookViewId="0">
      <selection activeCell="D8" sqref="A8:XFD126"/>
    </sheetView>
  </sheetViews>
  <sheetFormatPr baseColWidth="10" defaultRowHeight="15" x14ac:dyDescent="0.25"/>
  <cols>
    <col min="1" max="1" width="3" style="2" customWidth="1"/>
    <col min="2" max="2" width="3.28515625" style="2" customWidth="1"/>
    <col min="3" max="3" width="40.7109375" style="2" customWidth="1"/>
    <col min="4" max="9" width="16.7109375" style="50" customWidth="1"/>
    <col min="10" max="10" width="13.28515625" bestFit="1" customWidth="1"/>
    <col min="11" max="16" width="14.710937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SUM(D11,D20,D31,D42,D53,D64,D69,D79,D84)</f>
        <v>6218191951</v>
      </c>
      <c r="E10" s="16">
        <f>SUM(E11,E20,E31,E42,E53,E64,E69,E79,E84)</f>
        <v>12610010028</v>
      </c>
      <c r="F10" s="16">
        <f>SUM(D10:E10)</f>
        <v>18828201979</v>
      </c>
      <c r="G10" s="16">
        <f t="shared" ref="G10:H10" si="0">SUM(G11,G20,G31,G42,G53,G64,G69,G79,G84)</f>
        <v>18707764403</v>
      </c>
      <c r="H10" s="16">
        <f t="shared" si="0"/>
        <v>17761202298</v>
      </c>
      <c r="I10" s="16">
        <f>SUM(F10-G10)</f>
        <v>120437576</v>
      </c>
      <c r="J10" s="17"/>
      <c r="K10" s="18"/>
    </row>
    <row r="11" spans="1:11" s="25" customFormat="1" ht="12.75" customHeight="1" thickTop="1" x14ac:dyDescent="0.25">
      <c r="A11" s="20" t="s">
        <v>15</v>
      </c>
      <c r="B11" s="21" t="s">
        <v>16</v>
      </c>
      <c r="C11" s="21"/>
      <c r="D11" s="22">
        <f>SUM(D13:D19)</f>
        <v>4806551167</v>
      </c>
      <c r="E11" s="22">
        <f>SUM(E13:E19)</f>
        <v>1260290197</v>
      </c>
      <c r="F11" s="22">
        <f>SUM(D11:E11)</f>
        <v>6066841364</v>
      </c>
      <c r="G11" s="22">
        <f t="shared" ref="G11:H11" si="1">SUM(G13:G19)</f>
        <v>6030096051</v>
      </c>
      <c r="H11" s="22">
        <f t="shared" si="1"/>
        <v>5836291841</v>
      </c>
      <c r="I11" s="22">
        <f>SUM(F11-G11)</f>
        <v>36745313</v>
      </c>
      <c r="J11" s="23"/>
      <c r="K11" s="24"/>
    </row>
    <row r="12" spans="1:11" s="27" customFormat="1" ht="3" customHeight="1" x14ac:dyDescent="0.25">
      <c r="A12" s="26"/>
      <c r="B12" s="26"/>
      <c r="C12" s="26"/>
      <c r="D12" s="24"/>
      <c r="E12" s="24"/>
      <c r="F12" s="24"/>
      <c r="G12" s="24"/>
      <c r="H12" s="24"/>
      <c r="I12" s="24"/>
    </row>
    <row r="13" spans="1:11" s="27" customFormat="1" ht="25.5" customHeight="1" x14ac:dyDescent="0.25">
      <c r="A13" s="26"/>
      <c r="B13" s="26" t="s">
        <v>17</v>
      </c>
      <c r="C13" s="28" t="s">
        <v>18</v>
      </c>
      <c r="D13" s="24">
        <v>1528437493</v>
      </c>
      <c r="E13" s="24">
        <v>26152479</v>
      </c>
      <c r="F13" s="24">
        <f>SUM(D13:E13)</f>
        <v>1554589972</v>
      </c>
      <c r="G13" s="24">
        <v>1546791175</v>
      </c>
      <c r="H13" s="24">
        <v>1518473652</v>
      </c>
      <c r="I13" s="24">
        <f>SUM(F13-G13)</f>
        <v>7798797</v>
      </c>
    </row>
    <row r="14" spans="1:11" s="27" customFormat="1" ht="25.5" customHeight="1" x14ac:dyDescent="0.25">
      <c r="A14" s="26"/>
      <c r="B14" s="26" t="s">
        <v>19</v>
      </c>
      <c r="C14" s="28" t="s">
        <v>20</v>
      </c>
      <c r="D14" s="24">
        <v>1230932295</v>
      </c>
      <c r="E14" s="24">
        <v>685330886</v>
      </c>
      <c r="F14" s="24">
        <f t="shared" ref="F14:F19" si="2">SUM(D14:E14)</f>
        <v>1916263181</v>
      </c>
      <c r="G14" s="24">
        <v>1913892160</v>
      </c>
      <c r="H14" s="24">
        <v>1910400585</v>
      </c>
      <c r="I14" s="24">
        <f t="shared" ref="I14:I31" si="3">SUM(F14-G14)</f>
        <v>2371021</v>
      </c>
    </row>
    <row r="15" spans="1:11" s="27" customFormat="1" ht="12.75" customHeight="1" x14ac:dyDescent="0.25">
      <c r="A15" s="26"/>
      <c r="B15" s="26" t="s">
        <v>21</v>
      </c>
      <c r="C15" s="26" t="s">
        <v>22</v>
      </c>
      <c r="D15" s="24">
        <v>1066417900</v>
      </c>
      <c r="E15" s="24">
        <v>209237513</v>
      </c>
      <c r="F15" s="24">
        <f>SUM(D15:E15)</f>
        <v>1275655413</v>
      </c>
      <c r="G15" s="24">
        <v>1266913107</v>
      </c>
      <c r="H15" s="24">
        <v>1176062155</v>
      </c>
      <c r="I15" s="24">
        <f t="shared" si="3"/>
        <v>8742306</v>
      </c>
    </row>
    <row r="16" spans="1:11" s="27" customFormat="1" ht="12.75" customHeight="1" x14ac:dyDescent="0.25">
      <c r="A16" s="26"/>
      <c r="B16" s="26" t="s">
        <v>23</v>
      </c>
      <c r="C16" s="26" t="s">
        <v>24</v>
      </c>
      <c r="D16" s="24">
        <v>541515657</v>
      </c>
      <c r="E16" s="24">
        <v>190660162</v>
      </c>
      <c r="F16" s="24">
        <f t="shared" si="2"/>
        <v>732175819</v>
      </c>
      <c r="G16" s="24">
        <v>717260042</v>
      </c>
      <c r="H16" s="24">
        <v>700966711</v>
      </c>
      <c r="I16" s="24">
        <f t="shared" si="3"/>
        <v>14915777</v>
      </c>
    </row>
    <row r="17" spans="1:11" s="27" customFormat="1" ht="12.75" customHeight="1" x14ac:dyDescent="0.25">
      <c r="A17" s="26"/>
      <c r="B17" s="26" t="s">
        <v>25</v>
      </c>
      <c r="C17" s="26" t="s">
        <v>26</v>
      </c>
      <c r="D17" s="24">
        <v>225111796</v>
      </c>
      <c r="E17" s="24">
        <v>95470252</v>
      </c>
      <c r="F17" s="24">
        <f t="shared" si="2"/>
        <v>320582048</v>
      </c>
      <c r="G17" s="24">
        <v>318794517.99999994</v>
      </c>
      <c r="H17" s="24">
        <v>265238765</v>
      </c>
      <c r="I17" s="24">
        <f t="shared" si="3"/>
        <v>1787530.0000000596</v>
      </c>
    </row>
    <row r="18" spans="1:11" s="27" customFormat="1" ht="12.75" customHeight="1" x14ac:dyDescent="0.25">
      <c r="A18" s="26"/>
      <c r="B18" s="26" t="s">
        <v>27</v>
      </c>
      <c r="C18" s="26" t="s">
        <v>28</v>
      </c>
      <c r="D18" s="24">
        <v>0</v>
      </c>
      <c r="E18" s="24">
        <v>0</v>
      </c>
      <c r="F18" s="24">
        <f t="shared" si="2"/>
        <v>0</v>
      </c>
      <c r="G18" s="24">
        <v>0</v>
      </c>
      <c r="H18" s="24">
        <v>0</v>
      </c>
      <c r="I18" s="24">
        <f t="shared" si="3"/>
        <v>0</v>
      </c>
    </row>
    <row r="19" spans="1:11" s="27" customFormat="1" ht="12.75" customHeight="1" x14ac:dyDescent="0.25">
      <c r="A19" s="26"/>
      <c r="B19" s="26" t="s">
        <v>29</v>
      </c>
      <c r="C19" s="26" t="s">
        <v>30</v>
      </c>
      <c r="D19" s="24">
        <v>214136026</v>
      </c>
      <c r="E19" s="24">
        <v>53438905</v>
      </c>
      <c r="F19" s="24">
        <f t="shared" si="2"/>
        <v>267574931</v>
      </c>
      <c r="G19" s="24">
        <v>266445049</v>
      </c>
      <c r="H19" s="24">
        <v>265149973</v>
      </c>
      <c r="I19" s="24">
        <f t="shared" si="3"/>
        <v>1129882</v>
      </c>
    </row>
    <row r="20" spans="1:11" s="25" customFormat="1" ht="12.75" customHeight="1" x14ac:dyDescent="0.25">
      <c r="A20" s="20" t="s">
        <v>31</v>
      </c>
      <c r="B20" s="21" t="s">
        <v>32</v>
      </c>
      <c r="C20" s="21"/>
      <c r="D20" s="22">
        <f>SUM(D22:D30)</f>
        <v>141680825</v>
      </c>
      <c r="E20" s="22">
        <f>SUM(E22:E30)</f>
        <v>539474718</v>
      </c>
      <c r="F20" s="22">
        <f>SUM(D20:E20)</f>
        <v>681155543</v>
      </c>
      <c r="G20" s="22">
        <f>SUM(G22:G30)</f>
        <v>668442510</v>
      </c>
      <c r="H20" s="22">
        <f>SUM(H22:H30)</f>
        <v>497262219</v>
      </c>
      <c r="I20" s="22">
        <f t="shared" si="3"/>
        <v>12713033</v>
      </c>
      <c r="J20" s="24"/>
      <c r="K20" s="24"/>
    </row>
    <row r="21" spans="1:11" s="27" customFormat="1" ht="3" customHeight="1" x14ac:dyDescent="0.25">
      <c r="A21" s="26"/>
      <c r="B21" s="26"/>
      <c r="C21" s="26"/>
      <c r="D21" s="24"/>
      <c r="E21" s="24"/>
      <c r="F21" s="24"/>
      <c r="G21" s="24"/>
      <c r="H21" s="24"/>
      <c r="I21" s="24"/>
    </row>
    <row r="22" spans="1:11" s="27" customFormat="1" ht="25.5" customHeight="1" x14ac:dyDescent="0.25">
      <c r="A22" s="26"/>
      <c r="B22" s="26" t="s">
        <v>33</v>
      </c>
      <c r="C22" s="28" t="s">
        <v>34</v>
      </c>
      <c r="D22" s="24">
        <v>29203312</v>
      </c>
      <c r="E22" s="24">
        <v>49717518</v>
      </c>
      <c r="F22" s="24">
        <f>SUM(D22:E22)</f>
        <v>78920830</v>
      </c>
      <c r="G22" s="24">
        <v>74872897</v>
      </c>
      <c r="H22" s="24">
        <v>68746100</v>
      </c>
      <c r="I22" s="24">
        <f t="shared" si="3"/>
        <v>4047933</v>
      </c>
    </row>
    <row r="23" spans="1:11" s="27" customFormat="1" ht="12.75" customHeight="1" x14ac:dyDescent="0.25">
      <c r="A23" s="26"/>
      <c r="B23" s="26" t="s">
        <v>35</v>
      </c>
      <c r="C23" s="26" t="s">
        <v>36</v>
      </c>
      <c r="D23" s="24">
        <v>8661511</v>
      </c>
      <c r="E23" s="24">
        <v>13186890</v>
      </c>
      <c r="F23" s="24">
        <f t="shared" ref="F23:F69" si="4">SUM(D23:E23)</f>
        <v>21848401</v>
      </c>
      <c r="G23" s="24">
        <v>21635558</v>
      </c>
      <c r="H23" s="24">
        <v>16928428</v>
      </c>
      <c r="I23" s="24">
        <f t="shared" si="3"/>
        <v>212843</v>
      </c>
    </row>
    <row r="24" spans="1:11" s="27" customFormat="1" ht="25.5" customHeight="1" x14ac:dyDescent="0.25">
      <c r="A24" s="26"/>
      <c r="B24" s="26" t="s">
        <v>37</v>
      </c>
      <c r="C24" s="28" t="s">
        <v>38</v>
      </c>
      <c r="D24" s="24">
        <v>222889</v>
      </c>
      <c r="E24" s="29">
        <v>9905149</v>
      </c>
      <c r="F24" s="24">
        <f t="shared" si="4"/>
        <v>10128038</v>
      </c>
      <c r="G24" s="24">
        <v>10091037</v>
      </c>
      <c r="H24" s="24">
        <v>10048760</v>
      </c>
      <c r="I24" s="24">
        <f t="shared" si="3"/>
        <v>37001</v>
      </c>
    </row>
    <row r="25" spans="1:11" s="27" customFormat="1" ht="25.5" customHeight="1" x14ac:dyDescent="0.25">
      <c r="A25" s="26"/>
      <c r="B25" s="26" t="s">
        <v>39</v>
      </c>
      <c r="C25" s="28" t="s">
        <v>40</v>
      </c>
      <c r="D25" s="24">
        <v>17890076</v>
      </c>
      <c r="E25" s="24">
        <v>70631668</v>
      </c>
      <c r="F25" s="24">
        <f t="shared" si="4"/>
        <v>88521744</v>
      </c>
      <c r="G25" s="24">
        <v>87070051</v>
      </c>
      <c r="H25" s="24">
        <v>54533068</v>
      </c>
      <c r="I25" s="24">
        <f t="shared" si="3"/>
        <v>1451693</v>
      </c>
    </row>
    <row r="26" spans="1:11" s="27" customFormat="1" ht="25.5" customHeight="1" x14ac:dyDescent="0.25">
      <c r="A26" s="26"/>
      <c r="B26" s="26" t="s">
        <v>41</v>
      </c>
      <c r="C26" s="28" t="s">
        <v>42</v>
      </c>
      <c r="D26" s="24">
        <v>47383311</v>
      </c>
      <c r="E26" s="24">
        <v>267145995</v>
      </c>
      <c r="F26" s="24">
        <f t="shared" si="4"/>
        <v>314529306</v>
      </c>
      <c r="G26" s="24">
        <v>310961504</v>
      </c>
      <c r="H26" s="24">
        <v>194736083</v>
      </c>
      <c r="I26" s="24">
        <f t="shared" si="3"/>
        <v>3567802</v>
      </c>
    </row>
    <row r="27" spans="1:11" s="27" customFormat="1" ht="12.75" customHeight="1" x14ac:dyDescent="0.25">
      <c r="A27" s="26"/>
      <c r="B27" s="26" t="s">
        <v>43</v>
      </c>
      <c r="C27" s="26" t="s">
        <v>44</v>
      </c>
      <c r="D27" s="24">
        <v>23033825</v>
      </c>
      <c r="E27" s="24">
        <v>10238232</v>
      </c>
      <c r="F27" s="24">
        <f t="shared" si="4"/>
        <v>33272057</v>
      </c>
      <c r="G27" s="24">
        <v>32827459</v>
      </c>
      <c r="H27" s="24">
        <v>32310592</v>
      </c>
      <c r="I27" s="24">
        <f t="shared" si="3"/>
        <v>444598</v>
      </c>
    </row>
    <row r="28" spans="1:11" s="27" customFormat="1" ht="25.5" customHeight="1" x14ac:dyDescent="0.25">
      <c r="A28" s="26"/>
      <c r="B28" s="26" t="s">
        <v>45</v>
      </c>
      <c r="C28" s="28" t="s">
        <v>46</v>
      </c>
      <c r="D28" s="24">
        <v>8654823</v>
      </c>
      <c r="E28" s="24">
        <v>95768302</v>
      </c>
      <c r="F28" s="24">
        <f t="shared" si="4"/>
        <v>104423125</v>
      </c>
      <c r="G28" s="24">
        <v>104268033</v>
      </c>
      <c r="H28" s="24">
        <v>96674067</v>
      </c>
      <c r="I28" s="24">
        <f t="shared" si="3"/>
        <v>155092</v>
      </c>
    </row>
    <row r="29" spans="1:11" s="27" customFormat="1" ht="12.75" customHeight="1" x14ac:dyDescent="0.25">
      <c r="A29" s="26"/>
      <c r="B29" s="26" t="s">
        <v>47</v>
      </c>
      <c r="C29" s="26" t="s">
        <v>48</v>
      </c>
      <c r="D29" s="24">
        <v>0</v>
      </c>
      <c r="E29" s="24">
        <v>193886</v>
      </c>
      <c r="F29" s="24">
        <f t="shared" si="4"/>
        <v>193886</v>
      </c>
      <c r="G29" s="24">
        <v>193886</v>
      </c>
      <c r="H29" s="24">
        <v>193886</v>
      </c>
      <c r="I29" s="24">
        <f t="shared" si="3"/>
        <v>0</v>
      </c>
    </row>
    <row r="30" spans="1:11" s="27" customFormat="1" ht="25.5" customHeight="1" x14ac:dyDescent="0.25">
      <c r="A30" s="26"/>
      <c r="B30" s="26" t="s">
        <v>49</v>
      </c>
      <c r="C30" s="28" t="s">
        <v>50</v>
      </c>
      <c r="D30" s="24">
        <v>6631078</v>
      </c>
      <c r="E30" s="24">
        <v>22687078</v>
      </c>
      <c r="F30" s="24">
        <f t="shared" si="4"/>
        <v>29318156</v>
      </c>
      <c r="G30" s="24">
        <v>26522085</v>
      </c>
      <c r="H30" s="24">
        <v>23091235</v>
      </c>
      <c r="I30" s="24">
        <f t="shared" si="3"/>
        <v>2796071</v>
      </c>
      <c r="K30" s="24"/>
    </row>
    <row r="31" spans="1:11" s="25" customFormat="1" ht="12.75" customHeight="1" x14ac:dyDescent="0.25">
      <c r="A31" s="20" t="s">
        <v>51</v>
      </c>
      <c r="B31" s="21" t="s">
        <v>52</v>
      </c>
      <c r="C31" s="21"/>
      <c r="D31" s="22">
        <f>SUM(D33:D41)</f>
        <v>734017007</v>
      </c>
      <c r="E31" s="22">
        <f>SUM(E33:E41)</f>
        <v>8403910928</v>
      </c>
      <c r="F31" s="22">
        <f t="shared" si="4"/>
        <v>9137927935</v>
      </c>
      <c r="G31" s="22">
        <f t="shared" ref="G31:H31" si="5">SUM(G33:G41)</f>
        <v>9111134469</v>
      </c>
      <c r="H31" s="22">
        <f t="shared" si="5"/>
        <v>9011033749</v>
      </c>
      <c r="I31" s="22">
        <f t="shared" si="3"/>
        <v>26793466</v>
      </c>
      <c r="J31" s="24"/>
      <c r="K31" s="24"/>
    </row>
    <row r="32" spans="1:11" s="27" customFormat="1" ht="3" customHeight="1" x14ac:dyDescent="0.25">
      <c r="A32" s="26"/>
      <c r="B32" s="26"/>
      <c r="C32" s="26"/>
      <c r="D32" s="24"/>
      <c r="E32" s="24"/>
      <c r="F32" s="24"/>
      <c r="G32" s="24"/>
      <c r="H32" s="24"/>
      <c r="I32" s="24"/>
    </row>
    <row r="33" spans="1:11" s="27" customFormat="1" ht="12.75" customHeight="1" x14ac:dyDescent="0.25">
      <c r="A33" s="26"/>
      <c r="B33" s="26" t="s">
        <v>53</v>
      </c>
      <c r="C33" s="26" t="s">
        <v>54</v>
      </c>
      <c r="D33" s="24">
        <v>91350145</v>
      </c>
      <c r="E33" s="24">
        <v>92259396</v>
      </c>
      <c r="F33" s="24">
        <f t="shared" ref="F33:F41" si="6">SUM(D33:E33)</f>
        <v>183609541</v>
      </c>
      <c r="G33" s="24">
        <v>179761041</v>
      </c>
      <c r="H33" s="24">
        <v>171309365</v>
      </c>
      <c r="I33" s="24">
        <f t="shared" ref="I33:I42" si="7">SUM(F33-G33)</f>
        <v>3848500</v>
      </c>
    </row>
    <row r="34" spans="1:11" s="27" customFormat="1" ht="12.75" customHeight="1" x14ac:dyDescent="0.25">
      <c r="A34" s="26"/>
      <c r="B34" s="26" t="s">
        <v>55</v>
      </c>
      <c r="C34" s="26" t="s">
        <v>56</v>
      </c>
      <c r="D34" s="24">
        <v>37862458</v>
      </c>
      <c r="E34" s="24">
        <v>9703121</v>
      </c>
      <c r="F34" s="24">
        <f t="shared" si="6"/>
        <v>47565579</v>
      </c>
      <c r="G34" s="24">
        <v>46218835</v>
      </c>
      <c r="H34" s="24">
        <v>34692462</v>
      </c>
      <c r="I34" s="24">
        <f t="shared" si="7"/>
        <v>1346744</v>
      </c>
    </row>
    <row r="35" spans="1:11" s="27" customFormat="1" ht="25.5" customHeight="1" x14ac:dyDescent="0.25">
      <c r="A35" s="26"/>
      <c r="B35" s="26" t="s">
        <v>57</v>
      </c>
      <c r="C35" s="28" t="s">
        <v>58</v>
      </c>
      <c r="D35" s="24">
        <v>196544226</v>
      </c>
      <c r="E35" s="24">
        <v>1012856400</v>
      </c>
      <c r="F35" s="24">
        <f t="shared" si="6"/>
        <v>1209400626</v>
      </c>
      <c r="G35" s="24">
        <v>1206376217</v>
      </c>
      <c r="H35" s="24">
        <v>1192559247</v>
      </c>
      <c r="I35" s="24">
        <f t="shared" si="7"/>
        <v>3024409</v>
      </c>
    </row>
    <row r="36" spans="1:11" s="27" customFormat="1" ht="12.75" customHeight="1" x14ac:dyDescent="0.25">
      <c r="A36" s="26"/>
      <c r="B36" s="26" t="s">
        <v>59</v>
      </c>
      <c r="C36" s="26" t="s">
        <v>60</v>
      </c>
      <c r="D36" s="24">
        <v>2606888</v>
      </c>
      <c r="E36" s="24">
        <v>9889298</v>
      </c>
      <c r="F36" s="24">
        <f t="shared" si="6"/>
        <v>12496186</v>
      </c>
      <c r="G36" s="24">
        <v>11038889</v>
      </c>
      <c r="H36" s="24">
        <v>10936831</v>
      </c>
      <c r="I36" s="24">
        <f t="shared" si="7"/>
        <v>1457297</v>
      </c>
    </row>
    <row r="37" spans="1:11" s="27" customFormat="1" ht="25.5" customHeight="1" x14ac:dyDescent="0.25">
      <c r="A37" s="26"/>
      <c r="B37" s="26" t="s">
        <v>61</v>
      </c>
      <c r="C37" s="28" t="s">
        <v>62</v>
      </c>
      <c r="D37" s="24">
        <v>73696086</v>
      </c>
      <c r="E37" s="24">
        <v>291778280</v>
      </c>
      <c r="F37" s="24">
        <f t="shared" si="6"/>
        <v>365474366</v>
      </c>
      <c r="G37" s="24">
        <v>363169936</v>
      </c>
      <c r="H37" s="24">
        <v>327877556</v>
      </c>
      <c r="I37" s="24">
        <f t="shared" si="7"/>
        <v>2304430</v>
      </c>
    </row>
    <row r="38" spans="1:11" s="27" customFormat="1" ht="12.75" customHeight="1" x14ac:dyDescent="0.25">
      <c r="A38" s="26"/>
      <c r="B38" s="26" t="s">
        <v>63</v>
      </c>
      <c r="C38" s="26" t="s">
        <v>64</v>
      </c>
      <c r="D38" s="24">
        <v>25208126</v>
      </c>
      <c r="E38" s="24">
        <v>961467269</v>
      </c>
      <c r="F38" s="24">
        <f t="shared" si="6"/>
        <v>986675395</v>
      </c>
      <c r="G38" s="24">
        <v>986446902</v>
      </c>
      <c r="H38" s="24">
        <v>985318975</v>
      </c>
      <c r="I38" s="24">
        <f t="shared" si="7"/>
        <v>228493</v>
      </c>
    </row>
    <row r="39" spans="1:11" s="27" customFormat="1" ht="12.75" customHeight="1" x14ac:dyDescent="0.25">
      <c r="A39" s="26"/>
      <c r="B39" s="26" t="s">
        <v>65</v>
      </c>
      <c r="C39" s="26" t="s">
        <v>66</v>
      </c>
      <c r="D39" s="24">
        <v>45612920</v>
      </c>
      <c r="E39" s="24">
        <v>1432662</v>
      </c>
      <c r="F39" s="24">
        <f t="shared" si="6"/>
        <v>47045582</v>
      </c>
      <c r="G39" s="24">
        <v>41089023</v>
      </c>
      <c r="H39" s="24">
        <v>40443471</v>
      </c>
      <c r="I39" s="24">
        <f t="shared" si="7"/>
        <v>5956559</v>
      </c>
    </row>
    <row r="40" spans="1:11" s="27" customFormat="1" ht="12.75" customHeight="1" x14ac:dyDescent="0.25">
      <c r="A40" s="26"/>
      <c r="B40" s="26" t="s">
        <v>67</v>
      </c>
      <c r="C40" s="26" t="s">
        <v>68</v>
      </c>
      <c r="D40" s="24">
        <v>86148713</v>
      </c>
      <c r="E40" s="24">
        <v>104057486</v>
      </c>
      <c r="F40" s="24">
        <f t="shared" si="6"/>
        <v>190206199</v>
      </c>
      <c r="G40" s="24">
        <v>188589575</v>
      </c>
      <c r="H40" s="24">
        <v>182628378</v>
      </c>
      <c r="I40" s="24">
        <f t="shared" si="7"/>
        <v>1616624</v>
      </c>
    </row>
    <row r="41" spans="1:11" s="27" customFormat="1" ht="12.75" customHeight="1" x14ac:dyDescent="0.25">
      <c r="A41" s="26"/>
      <c r="B41" s="26" t="s">
        <v>69</v>
      </c>
      <c r="C41" s="26" t="s">
        <v>70</v>
      </c>
      <c r="D41" s="24">
        <v>174987445</v>
      </c>
      <c r="E41" s="24">
        <v>5920467016</v>
      </c>
      <c r="F41" s="24">
        <f t="shared" si="6"/>
        <v>6095454461</v>
      </c>
      <c r="G41" s="24">
        <v>6088444051</v>
      </c>
      <c r="H41" s="24">
        <v>6065267464</v>
      </c>
      <c r="I41" s="24">
        <f t="shared" si="7"/>
        <v>7010410</v>
      </c>
    </row>
    <row r="42" spans="1:11" s="27" customFormat="1" ht="25.5" customHeight="1" x14ac:dyDescent="0.25">
      <c r="A42" s="30" t="s">
        <v>71</v>
      </c>
      <c r="B42" s="31" t="s">
        <v>72</v>
      </c>
      <c r="C42" s="31"/>
      <c r="D42" s="32">
        <f>SUM(D44:D52)</f>
        <v>57816648</v>
      </c>
      <c r="E42" s="32">
        <f>SUM(E44:E52)</f>
        <v>270225612</v>
      </c>
      <c r="F42" s="32">
        <f>SUM(D42:E42)</f>
        <v>328042260</v>
      </c>
      <c r="G42" s="32">
        <f t="shared" ref="G42:H42" si="8">SUM(G44:G52)</f>
        <v>312627119</v>
      </c>
      <c r="H42" s="32">
        <f t="shared" si="8"/>
        <v>309283370</v>
      </c>
      <c r="I42" s="22">
        <f t="shared" si="7"/>
        <v>15415141</v>
      </c>
      <c r="J42" s="24"/>
      <c r="K42" s="24"/>
    </row>
    <row r="43" spans="1:11" s="27" customFormat="1" ht="3" customHeight="1" x14ac:dyDescent="0.25">
      <c r="A43" s="26"/>
      <c r="B43" s="28"/>
      <c r="C43" s="28"/>
      <c r="D43" s="24"/>
      <c r="E43" s="24"/>
      <c r="F43" s="24"/>
      <c r="G43" s="24"/>
      <c r="H43" s="24"/>
      <c r="I43" s="24"/>
    </row>
    <row r="44" spans="1:11" s="27" customFormat="1" ht="25.5" customHeight="1" x14ac:dyDescent="0.25">
      <c r="A44" s="26"/>
      <c r="B44" s="28" t="s">
        <v>73</v>
      </c>
      <c r="C44" s="28" t="s">
        <v>74</v>
      </c>
      <c r="D44" s="24">
        <v>0</v>
      </c>
      <c r="E44" s="24">
        <v>784862</v>
      </c>
      <c r="F44" s="24">
        <f t="shared" ref="F44:F52" si="9">SUM(D44:E44)</f>
        <v>784862</v>
      </c>
      <c r="G44" s="24">
        <v>721992</v>
      </c>
      <c r="H44" s="24">
        <v>721992</v>
      </c>
      <c r="I44" s="24">
        <f t="shared" ref="I44:I53" si="10">SUM(F44-G44)</f>
        <v>62870</v>
      </c>
    </row>
    <row r="45" spans="1:11" s="27" customFormat="1" ht="12.75" customHeight="1" x14ac:dyDescent="0.25">
      <c r="A45" s="26"/>
      <c r="B45" s="26" t="s">
        <v>75</v>
      </c>
      <c r="C45" s="26" t="s">
        <v>76</v>
      </c>
      <c r="D45" s="24">
        <v>0</v>
      </c>
      <c r="E45" s="24">
        <v>0</v>
      </c>
      <c r="F45" s="24">
        <f t="shared" si="9"/>
        <v>0</v>
      </c>
      <c r="G45" s="24">
        <v>0</v>
      </c>
      <c r="H45" s="24">
        <v>0</v>
      </c>
      <c r="I45" s="24">
        <f t="shared" si="10"/>
        <v>0</v>
      </c>
    </row>
    <row r="46" spans="1:11" s="27" customFormat="1" ht="12.75" customHeight="1" x14ac:dyDescent="0.25">
      <c r="A46" s="26"/>
      <c r="B46" s="26" t="s">
        <v>77</v>
      </c>
      <c r="C46" s="26" t="s">
        <v>78</v>
      </c>
      <c r="D46" s="24">
        <v>1605013</v>
      </c>
      <c r="E46" s="24">
        <v>162868976</v>
      </c>
      <c r="F46" s="24">
        <f t="shared" si="9"/>
        <v>164473989</v>
      </c>
      <c r="G46" s="24">
        <v>150045456</v>
      </c>
      <c r="H46" s="24">
        <v>149956401</v>
      </c>
      <c r="I46" s="24">
        <f t="shared" si="10"/>
        <v>14428533</v>
      </c>
    </row>
    <row r="47" spans="1:11" s="27" customFormat="1" ht="12.75" customHeight="1" x14ac:dyDescent="0.25">
      <c r="A47" s="26"/>
      <c r="B47" s="26" t="s">
        <v>79</v>
      </c>
      <c r="C47" s="26" t="s">
        <v>80</v>
      </c>
      <c r="D47" s="24">
        <v>56211635</v>
      </c>
      <c r="E47" s="24">
        <v>104691930</v>
      </c>
      <c r="F47" s="24">
        <f t="shared" si="9"/>
        <v>160903565</v>
      </c>
      <c r="G47" s="24">
        <v>160104890</v>
      </c>
      <c r="H47" s="24">
        <v>156850196</v>
      </c>
      <c r="I47" s="24">
        <f t="shared" si="10"/>
        <v>798675</v>
      </c>
    </row>
    <row r="48" spans="1:11" s="27" customFormat="1" ht="12.75" customHeight="1" x14ac:dyDescent="0.25">
      <c r="A48" s="26"/>
      <c r="B48" s="26" t="s">
        <v>81</v>
      </c>
      <c r="C48" s="26" t="s">
        <v>82</v>
      </c>
      <c r="D48" s="24">
        <v>0</v>
      </c>
      <c r="E48" s="24">
        <v>0</v>
      </c>
      <c r="F48" s="24">
        <f t="shared" si="9"/>
        <v>0</v>
      </c>
      <c r="G48" s="24">
        <v>0</v>
      </c>
      <c r="H48" s="24">
        <v>0</v>
      </c>
      <c r="I48" s="24">
        <f t="shared" si="10"/>
        <v>0</v>
      </c>
    </row>
    <row r="49" spans="1:11" s="27" customFormat="1" ht="25.5" customHeight="1" x14ac:dyDescent="0.25">
      <c r="A49" s="26"/>
      <c r="B49" s="26" t="s">
        <v>83</v>
      </c>
      <c r="C49" s="28" t="s">
        <v>84</v>
      </c>
      <c r="D49" s="24">
        <v>0</v>
      </c>
      <c r="E49" s="24">
        <v>0</v>
      </c>
      <c r="F49" s="24">
        <f t="shared" si="9"/>
        <v>0</v>
      </c>
      <c r="G49" s="24">
        <v>0</v>
      </c>
      <c r="H49" s="24">
        <v>0</v>
      </c>
      <c r="I49" s="24">
        <f t="shared" si="10"/>
        <v>0</v>
      </c>
    </row>
    <row r="50" spans="1:11" s="27" customFormat="1" ht="12.75" customHeight="1" x14ac:dyDescent="0.25">
      <c r="A50" s="26"/>
      <c r="B50" s="26" t="s">
        <v>85</v>
      </c>
      <c r="C50" s="26" t="s">
        <v>86</v>
      </c>
      <c r="D50" s="24">
        <v>0</v>
      </c>
      <c r="E50" s="24">
        <v>0</v>
      </c>
      <c r="F50" s="24">
        <f t="shared" si="9"/>
        <v>0</v>
      </c>
      <c r="G50" s="24">
        <v>0</v>
      </c>
      <c r="H50" s="24">
        <v>0</v>
      </c>
      <c r="I50" s="24">
        <f t="shared" si="10"/>
        <v>0</v>
      </c>
    </row>
    <row r="51" spans="1:11" s="27" customFormat="1" ht="12.75" customHeight="1" x14ac:dyDescent="0.25">
      <c r="A51" s="26"/>
      <c r="B51" s="26" t="s">
        <v>87</v>
      </c>
      <c r="C51" s="26" t="s">
        <v>88</v>
      </c>
      <c r="D51" s="24">
        <v>0</v>
      </c>
      <c r="E51" s="24">
        <v>1879844</v>
      </c>
      <c r="F51" s="24">
        <f t="shared" si="9"/>
        <v>1879844</v>
      </c>
      <c r="G51" s="24">
        <v>1754781</v>
      </c>
      <c r="H51" s="24">
        <v>1754781</v>
      </c>
      <c r="I51" s="24">
        <f t="shared" si="10"/>
        <v>125063</v>
      </c>
    </row>
    <row r="52" spans="1:11" s="27" customFormat="1" ht="12.75" customHeight="1" x14ac:dyDescent="0.25">
      <c r="A52" s="26"/>
      <c r="B52" s="26" t="s">
        <v>89</v>
      </c>
      <c r="C52" s="26" t="s">
        <v>90</v>
      </c>
      <c r="D52" s="24">
        <v>0</v>
      </c>
      <c r="E52" s="24">
        <v>0</v>
      </c>
      <c r="F52" s="24">
        <f t="shared" si="9"/>
        <v>0</v>
      </c>
      <c r="G52" s="24">
        <v>0</v>
      </c>
      <c r="H52" s="24">
        <v>0</v>
      </c>
      <c r="I52" s="24">
        <f t="shared" si="10"/>
        <v>0</v>
      </c>
    </row>
    <row r="53" spans="1:11" s="25" customFormat="1" ht="12.75" customHeight="1" x14ac:dyDescent="0.25">
      <c r="A53" s="20" t="s">
        <v>91</v>
      </c>
      <c r="B53" s="21" t="s">
        <v>92</v>
      </c>
      <c r="C53" s="21"/>
      <c r="D53" s="22">
        <f>SUM(D55:D63)</f>
        <v>3802242</v>
      </c>
      <c r="E53" s="22">
        <f>SUM(E55:E63)</f>
        <v>747064176</v>
      </c>
      <c r="F53" s="22">
        <f t="shared" si="4"/>
        <v>750866418</v>
      </c>
      <c r="G53" s="22">
        <f t="shared" ref="G53:H53" si="11">SUM(G55:G63)</f>
        <v>722776444</v>
      </c>
      <c r="H53" s="22">
        <f t="shared" si="11"/>
        <v>463812018</v>
      </c>
      <c r="I53" s="22">
        <f t="shared" si="10"/>
        <v>28089974</v>
      </c>
      <c r="J53" s="24"/>
      <c r="K53" s="24"/>
    </row>
    <row r="54" spans="1:11" s="27" customFormat="1" ht="3" customHeight="1" x14ac:dyDescent="0.25">
      <c r="A54" s="26"/>
      <c r="B54" s="26"/>
      <c r="C54" s="26"/>
      <c r="D54" s="24"/>
      <c r="E54" s="24"/>
      <c r="F54" s="24"/>
      <c r="G54" s="24"/>
      <c r="H54" s="24"/>
      <c r="I54" s="24"/>
    </row>
    <row r="55" spans="1:11" s="27" customFormat="1" ht="12.75" customHeight="1" x14ac:dyDescent="0.25">
      <c r="A55" s="26"/>
      <c r="B55" s="26" t="s">
        <v>93</v>
      </c>
      <c r="C55" s="26" t="s">
        <v>94</v>
      </c>
      <c r="D55" s="24">
        <v>1762007</v>
      </c>
      <c r="E55" s="24">
        <v>187890911</v>
      </c>
      <c r="F55" s="24">
        <f t="shared" ref="F55:F63" si="12">SUM(D55:E55)</f>
        <v>189652918</v>
      </c>
      <c r="G55" s="24">
        <v>174771974</v>
      </c>
      <c r="H55" s="24">
        <v>115583731</v>
      </c>
      <c r="I55" s="24">
        <f t="shared" ref="I55:I64" si="13">SUM(F55-G55)</f>
        <v>14880944</v>
      </c>
    </row>
    <row r="56" spans="1:11" s="27" customFormat="1" ht="12.75" customHeight="1" x14ac:dyDescent="0.25">
      <c r="A56" s="26"/>
      <c r="B56" s="26" t="s">
        <v>95</v>
      </c>
      <c r="C56" s="26" t="s">
        <v>96</v>
      </c>
      <c r="D56" s="24">
        <v>35000</v>
      </c>
      <c r="E56" s="24">
        <v>19247578</v>
      </c>
      <c r="F56" s="24">
        <f t="shared" si="12"/>
        <v>19282578</v>
      </c>
      <c r="G56" s="24">
        <v>16418904</v>
      </c>
      <c r="H56" s="24">
        <v>10289856</v>
      </c>
      <c r="I56" s="24">
        <f t="shared" si="13"/>
        <v>2863674</v>
      </c>
    </row>
    <row r="57" spans="1:11" s="27" customFormat="1" ht="12.75" customHeight="1" x14ac:dyDescent="0.25">
      <c r="A57" s="26"/>
      <c r="B57" s="26" t="s">
        <v>97</v>
      </c>
      <c r="C57" s="26" t="s">
        <v>98</v>
      </c>
      <c r="D57" s="24">
        <v>250000</v>
      </c>
      <c r="E57" s="24">
        <v>353254904</v>
      </c>
      <c r="F57" s="24">
        <f t="shared" si="12"/>
        <v>353504904</v>
      </c>
      <c r="G57" s="24">
        <v>351326221</v>
      </c>
      <c r="H57" s="24">
        <v>174497649</v>
      </c>
      <c r="I57" s="24">
        <f t="shared" si="13"/>
        <v>2178683</v>
      </c>
    </row>
    <row r="58" spans="1:11" s="27" customFormat="1" ht="12.75" customHeight="1" x14ac:dyDescent="0.25">
      <c r="A58" s="26"/>
      <c r="B58" s="26" t="s">
        <v>99</v>
      </c>
      <c r="C58" s="26" t="s">
        <v>100</v>
      </c>
      <c r="D58" s="24">
        <v>967800</v>
      </c>
      <c r="E58" s="24">
        <v>113079034</v>
      </c>
      <c r="F58" s="24">
        <f t="shared" si="12"/>
        <v>114046834</v>
      </c>
      <c r="G58" s="24">
        <v>109582488</v>
      </c>
      <c r="H58" s="24">
        <v>108907694</v>
      </c>
      <c r="I58" s="24">
        <f t="shared" si="13"/>
        <v>4464346</v>
      </c>
    </row>
    <row r="59" spans="1:11" s="27" customFormat="1" ht="12.75" customHeight="1" x14ac:dyDescent="0.25">
      <c r="A59" s="26"/>
      <c r="B59" s="26" t="s">
        <v>101</v>
      </c>
      <c r="C59" s="26" t="s">
        <v>102</v>
      </c>
      <c r="D59" s="24">
        <v>0</v>
      </c>
      <c r="E59" s="24">
        <v>0</v>
      </c>
      <c r="F59" s="24">
        <f t="shared" si="12"/>
        <v>0</v>
      </c>
      <c r="G59" s="24">
        <v>0</v>
      </c>
      <c r="H59" s="24">
        <v>0</v>
      </c>
      <c r="I59" s="24">
        <f t="shared" si="13"/>
        <v>0</v>
      </c>
    </row>
    <row r="60" spans="1:11" s="27" customFormat="1" ht="12.75" customHeight="1" x14ac:dyDescent="0.25">
      <c r="A60" s="26"/>
      <c r="B60" s="26" t="s">
        <v>103</v>
      </c>
      <c r="C60" s="26" t="s">
        <v>104</v>
      </c>
      <c r="D60" s="24">
        <v>135840</v>
      </c>
      <c r="E60" s="24">
        <v>70720679</v>
      </c>
      <c r="F60" s="24">
        <f t="shared" si="12"/>
        <v>70856519</v>
      </c>
      <c r="G60" s="24">
        <v>68483855</v>
      </c>
      <c r="H60" s="24">
        <v>53297376</v>
      </c>
      <c r="I60" s="24">
        <f t="shared" si="13"/>
        <v>2372664</v>
      </c>
    </row>
    <row r="61" spans="1:11" s="27" customFormat="1" ht="12.75" customHeight="1" x14ac:dyDescent="0.25">
      <c r="A61" s="26"/>
      <c r="B61" s="26" t="s">
        <v>105</v>
      </c>
      <c r="C61" s="26" t="s">
        <v>106</v>
      </c>
      <c r="D61" s="24">
        <v>0</v>
      </c>
      <c r="E61" s="24">
        <v>0</v>
      </c>
      <c r="F61" s="24">
        <f t="shared" si="12"/>
        <v>0</v>
      </c>
      <c r="G61" s="24">
        <v>0</v>
      </c>
      <c r="H61" s="24">
        <v>0</v>
      </c>
      <c r="I61" s="24">
        <f t="shared" si="13"/>
        <v>0</v>
      </c>
    </row>
    <row r="62" spans="1:11" s="27" customFormat="1" ht="12.75" customHeight="1" x14ac:dyDescent="0.25">
      <c r="A62" s="26"/>
      <c r="B62" s="26" t="s">
        <v>107</v>
      </c>
      <c r="C62" s="26" t="s">
        <v>108</v>
      </c>
      <c r="D62" s="24">
        <v>0</v>
      </c>
      <c r="E62" s="24">
        <v>0</v>
      </c>
      <c r="F62" s="24">
        <f t="shared" si="12"/>
        <v>0</v>
      </c>
      <c r="G62" s="24">
        <v>0</v>
      </c>
      <c r="H62" s="24">
        <v>0</v>
      </c>
      <c r="I62" s="24">
        <f t="shared" si="13"/>
        <v>0</v>
      </c>
    </row>
    <row r="63" spans="1:11" s="27" customFormat="1" ht="12.75" customHeight="1" x14ac:dyDescent="0.25">
      <c r="A63" s="26"/>
      <c r="B63" s="26" t="s">
        <v>109</v>
      </c>
      <c r="C63" s="26" t="s">
        <v>110</v>
      </c>
      <c r="D63" s="24">
        <v>651595</v>
      </c>
      <c r="E63" s="24">
        <v>2871070</v>
      </c>
      <c r="F63" s="24">
        <f t="shared" si="12"/>
        <v>3522665</v>
      </c>
      <c r="G63" s="24">
        <v>2193002</v>
      </c>
      <c r="H63" s="24">
        <v>1235712</v>
      </c>
      <c r="I63" s="24">
        <f t="shared" si="13"/>
        <v>1329663</v>
      </c>
    </row>
    <row r="64" spans="1:11" s="25" customFormat="1" ht="12.75" customHeight="1" x14ac:dyDescent="0.25">
      <c r="A64" s="20" t="s">
        <v>111</v>
      </c>
      <c r="B64" s="21" t="s">
        <v>112</v>
      </c>
      <c r="C64" s="21"/>
      <c r="D64" s="22">
        <f>SUM(D66:D68)</f>
        <v>2698088</v>
      </c>
      <c r="E64" s="22">
        <f>SUM(E66:E68)</f>
        <v>1315422741</v>
      </c>
      <c r="F64" s="22">
        <f t="shared" si="4"/>
        <v>1318120829</v>
      </c>
      <c r="G64" s="22">
        <f t="shared" ref="G64:H64" si="14">SUM(G66:G68)</f>
        <v>1317440180</v>
      </c>
      <c r="H64" s="22">
        <f t="shared" si="14"/>
        <v>1098271471</v>
      </c>
      <c r="I64" s="22">
        <f t="shared" si="13"/>
        <v>680649</v>
      </c>
      <c r="J64" s="24"/>
    </row>
    <row r="65" spans="1:9" s="27" customFormat="1" ht="3" customHeight="1" x14ac:dyDescent="0.25">
      <c r="A65" s="26"/>
      <c r="B65" s="26"/>
      <c r="C65" s="26"/>
      <c r="D65" s="24"/>
      <c r="E65" s="24"/>
      <c r="F65" s="24"/>
      <c r="G65" s="24"/>
      <c r="H65" s="24"/>
      <c r="I65" s="24"/>
    </row>
    <row r="66" spans="1:9" s="27" customFormat="1" ht="12.75" customHeight="1" x14ac:dyDescent="0.25">
      <c r="A66" s="26"/>
      <c r="B66" s="26" t="s">
        <v>113</v>
      </c>
      <c r="C66" s="26" t="s">
        <v>114</v>
      </c>
      <c r="D66" s="24">
        <v>0</v>
      </c>
      <c r="E66" s="24">
        <v>1230418512</v>
      </c>
      <c r="F66" s="24">
        <f t="shared" ref="F66:F68" si="15">SUM(D66:E66)</f>
        <v>1230418512</v>
      </c>
      <c r="G66" s="24">
        <v>1230087203</v>
      </c>
      <c r="H66" s="24">
        <v>1021809729</v>
      </c>
      <c r="I66" s="24">
        <f t="shared" ref="I66:I69" si="16">SUM(F66-G66)</f>
        <v>331309</v>
      </c>
    </row>
    <row r="67" spans="1:9" s="27" customFormat="1" ht="12.75" customHeight="1" x14ac:dyDescent="0.25">
      <c r="A67" s="26"/>
      <c r="B67" s="26" t="s">
        <v>115</v>
      </c>
      <c r="C67" s="26" t="s">
        <v>116</v>
      </c>
      <c r="D67" s="24">
        <v>2698088</v>
      </c>
      <c r="E67" s="24">
        <v>85004229</v>
      </c>
      <c r="F67" s="24">
        <f t="shared" si="15"/>
        <v>87702317</v>
      </c>
      <c r="G67" s="24">
        <v>87352977</v>
      </c>
      <c r="H67" s="24">
        <v>76461742</v>
      </c>
      <c r="I67" s="24">
        <f t="shared" si="16"/>
        <v>349340</v>
      </c>
    </row>
    <row r="68" spans="1:9" s="27" customFormat="1" ht="12.75" customHeight="1" x14ac:dyDescent="0.25">
      <c r="A68" s="33"/>
      <c r="B68" s="33" t="s">
        <v>117</v>
      </c>
      <c r="C68" s="33" t="s">
        <v>118</v>
      </c>
      <c r="D68" s="34">
        <v>0</v>
      </c>
      <c r="E68" s="34">
        <v>0</v>
      </c>
      <c r="F68" s="34">
        <f t="shared" si="15"/>
        <v>0</v>
      </c>
      <c r="G68" s="34">
        <v>0</v>
      </c>
      <c r="H68" s="34">
        <v>0</v>
      </c>
      <c r="I68" s="34">
        <f t="shared" si="16"/>
        <v>0</v>
      </c>
    </row>
    <row r="69" spans="1:9" s="25" customFormat="1" ht="12.75" customHeight="1" x14ac:dyDescent="0.25">
      <c r="A69" s="20" t="s">
        <v>119</v>
      </c>
      <c r="B69" s="21" t="s">
        <v>120</v>
      </c>
      <c r="C69" s="21"/>
      <c r="D69" s="22">
        <f>SUM(D71:D78)</f>
        <v>471625974</v>
      </c>
      <c r="E69" s="22">
        <f>SUM(E71:E78)</f>
        <v>73621656</v>
      </c>
      <c r="F69" s="22">
        <f t="shared" si="4"/>
        <v>545247630</v>
      </c>
      <c r="G69" s="22">
        <f t="shared" ref="G69:H69" si="17">SUM(G71:G78)</f>
        <v>545247630</v>
      </c>
      <c r="H69" s="22">
        <f t="shared" si="17"/>
        <v>545247630</v>
      </c>
      <c r="I69" s="22">
        <f t="shared" si="16"/>
        <v>0</v>
      </c>
    </row>
    <row r="70" spans="1:9" s="27" customFormat="1" ht="3" customHeight="1" x14ac:dyDescent="0.25">
      <c r="A70" s="26"/>
      <c r="B70" s="26"/>
      <c r="C70" s="26"/>
      <c r="D70" s="24"/>
      <c r="E70" s="24"/>
      <c r="F70" s="24"/>
      <c r="G70" s="24"/>
      <c r="H70" s="24"/>
      <c r="I70" s="24"/>
    </row>
    <row r="71" spans="1:9" s="27" customFormat="1" ht="25.5" customHeight="1" x14ac:dyDescent="0.25">
      <c r="A71" s="26"/>
      <c r="B71" s="26" t="s">
        <v>121</v>
      </c>
      <c r="C71" s="28" t="s">
        <v>122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f t="shared" ref="I71:I79" si="18">SUM(F71-G71)</f>
        <v>0</v>
      </c>
    </row>
    <row r="72" spans="1:9" s="35" customFormat="1" ht="12.75" customHeight="1" x14ac:dyDescent="0.25">
      <c r="A72" s="26"/>
      <c r="B72" s="26" t="s">
        <v>123</v>
      </c>
      <c r="C72" s="26" t="s">
        <v>124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f t="shared" si="18"/>
        <v>0</v>
      </c>
    </row>
    <row r="73" spans="1:9" s="35" customFormat="1" ht="12.75" customHeight="1" x14ac:dyDescent="0.25">
      <c r="A73" s="26"/>
      <c r="B73" s="26" t="s">
        <v>125</v>
      </c>
      <c r="C73" s="26" t="s">
        <v>126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f t="shared" si="18"/>
        <v>0</v>
      </c>
    </row>
    <row r="74" spans="1:9" s="27" customFormat="1" ht="12.75" customHeight="1" x14ac:dyDescent="0.25">
      <c r="A74" s="26"/>
      <c r="B74" s="26" t="s">
        <v>127</v>
      </c>
      <c r="C74" s="26" t="s">
        <v>128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f t="shared" si="18"/>
        <v>0</v>
      </c>
    </row>
    <row r="75" spans="1:9" s="27" customFormat="1" ht="25.5" customHeight="1" x14ac:dyDescent="0.25">
      <c r="A75" s="26"/>
      <c r="B75" s="26" t="s">
        <v>129</v>
      </c>
      <c r="C75" s="28" t="s">
        <v>130</v>
      </c>
      <c r="D75" s="24">
        <v>471064474</v>
      </c>
      <c r="E75" s="24">
        <v>74183156</v>
      </c>
      <c r="F75" s="24">
        <f t="shared" ref="F75" si="19">SUM(D75:E75)</f>
        <v>545247630</v>
      </c>
      <c r="G75" s="24">
        <v>545247630</v>
      </c>
      <c r="H75" s="24">
        <v>545247630</v>
      </c>
      <c r="I75" s="24">
        <f t="shared" si="18"/>
        <v>0</v>
      </c>
    </row>
    <row r="76" spans="1:9" s="27" customFormat="1" ht="12.75" customHeight="1" x14ac:dyDescent="0.25">
      <c r="A76" s="26"/>
      <c r="B76" s="26"/>
      <c r="C76" s="26" t="s">
        <v>131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f t="shared" si="18"/>
        <v>0</v>
      </c>
    </row>
    <row r="77" spans="1:9" s="27" customFormat="1" ht="12.75" customHeight="1" x14ac:dyDescent="0.25">
      <c r="A77" s="26"/>
      <c r="B77" s="26" t="s">
        <v>132</v>
      </c>
      <c r="C77" s="26" t="s">
        <v>133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f t="shared" si="18"/>
        <v>0</v>
      </c>
    </row>
    <row r="78" spans="1:9" s="27" customFormat="1" ht="25.5" customHeight="1" x14ac:dyDescent="0.25">
      <c r="A78" s="26"/>
      <c r="B78" s="26" t="s">
        <v>134</v>
      </c>
      <c r="C78" s="28" t="s">
        <v>135</v>
      </c>
      <c r="D78" s="24">
        <v>561500</v>
      </c>
      <c r="E78" s="24">
        <v>-561500</v>
      </c>
      <c r="F78" s="24">
        <f t="shared" ref="F78:F91" si="20">SUM(D78:E78)</f>
        <v>0</v>
      </c>
      <c r="G78" s="24">
        <v>0</v>
      </c>
      <c r="H78" s="24">
        <v>0</v>
      </c>
      <c r="I78" s="24">
        <f t="shared" si="18"/>
        <v>0</v>
      </c>
    </row>
    <row r="79" spans="1:9" s="25" customFormat="1" ht="12.75" customHeight="1" x14ac:dyDescent="0.25">
      <c r="A79" s="20" t="s">
        <v>136</v>
      </c>
      <c r="B79" s="21" t="s">
        <v>137</v>
      </c>
      <c r="C79" s="21"/>
      <c r="D79" s="22">
        <f>SUM(D81:D83)</f>
        <v>0</v>
      </c>
      <c r="E79" s="22">
        <f>SUM(E81:E83)</f>
        <v>0</v>
      </c>
      <c r="F79" s="22">
        <f t="shared" si="20"/>
        <v>0</v>
      </c>
      <c r="G79" s="22">
        <f t="shared" ref="G79:H79" si="21">SUM(G81:G83)</f>
        <v>0</v>
      </c>
      <c r="H79" s="22">
        <f t="shared" si="21"/>
        <v>0</v>
      </c>
      <c r="I79" s="22">
        <f t="shared" si="18"/>
        <v>0</v>
      </c>
    </row>
    <row r="80" spans="1:9" s="27" customFormat="1" ht="3" customHeight="1" x14ac:dyDescent="0.25">
      <c r="A80" s="26"/>
      <c r="B80" s="26"/>
      <c r="C80" s="26"/>
      <c r="D80" s="24"/>
      <c r="E80" s="24"/>
      <c r="F80" s="24"/>
      <c r="G80" s="24"/>
      <c r="H80" s="24"/>
      <c r="I80" s="24"/>
    </row>
    <row r="81" spans="1:11" s="27" customFormat="1" ht="12.75" customHeight="1" x14ac:dyDescent="0.25">
      <c r="A81" s="26"/>
      <c r="B81" s="26" t="s">
        <v>138</v>
      </c>
      <c r="C81" s="26" t="s">
        <v>139</v>
      </c>
      <c r="D81" s="24">
        <v>0</v>
      </c>
      <c r="E81" s="24">
        <v>0</v>
      </c>
      <c r="F81" s="24">
        <f t="shared" si="20"/>
        <v>0</v>
      </c>
      <c r="G81" s="24">
        <v>0</v>
      </c>
      <c r="H81" s="24">
        <v>0</v>
      </c>
      <c r="I81" s="24">
        <f t="shared" ref="I81:I84" si="22">SUM(F81-G81)</f>
        <v>0</v>
      </c>
    </row>
    <row r="82" spans="1:11" s="27" customFormat="1" ht="12.75" customHeight="1" x14ac:dyDescent="0.25">
      <c r="A82" s="26"/>
      <c r="B82" s="26" t="s">
        <v>140</v>
      </c>
      <c r="C82" s="26" t="s">
        <v>141</v>
      </c>
      <c r="D82" s="24">
        <v>0</v>
      </c>
      <c r="E82" s="24">
        <v>0</v>
      </c>
      <c r="F82" s="24">
        <f t="shared" si="20"/>
        <v>0</v>
      </c>
      <c r="G82" s="24">
        <v>0</v>
      </c>
      <c r="H82" s="24">
        <v>0</v>
      </c>
      <c r="I82" s="24">
        <f t="shared" si="22"/>
        <v>0</v>
      </c>
    </row>
    <row r="83" spans="1:11" s="27" customFormat="1" ht="12.75" customHeight="1" x14ac:dyDescent="0.25">
      <c r="A83" s="26"/>
      <c r="B83" s="26" t="s">
        <v>142</v>
      </c>
      <c r="C83" s="26" t="s">
        <v>143</v>
      </c>
      <c r="D83" s="24">
        <v>0</v>
      </c>
      <c r="E83" s="24">
        <v>0</v>
      </c>
      <c r="F83" s="24">
        <f t="shared" si="20"/>
        <v>0</v>
      </c>
      <c r="G83" s="24">
        <v>0</v>
      </c>
      <c r="H83" s="24">
        <v>0</v>
      </c>
      <c r="I83" s="24">
        <f t="shared" si="22"/>
        <v>0</v>
      </c>
    </row>
    <row r="84" spans="1:11" s="25" customFormat="1" ht="12.75" customHeight="1" x14ac:dyDescent="0.25">
      <c r="A84" s="20" t="s">
        <v>144</v>
      </c>
      <c r="B84" s="21" t="s">
        <v>145</v>
      </c>
      <c r="C84" s="21"/>
      <c r="D84" s="22">
        <f>SUM(D86:D92)</f>
        <v>0</v>
      </c>
      <c r="E84" s="22">
        <f>SUM(E86:E92)</f>
        <v>0</v>
      </c>
      <c r="F84" s="22">
        <f t="shared" si="20"/>
        <v>0</v>
      </c>
      <c r="G84" s="22">
        <f t="shared" ref="G84:H84" si="23">SUM(G86:G92)</f>
        <v>0</v>
      </c>
      <c r="H84" s="22">
        <f t="shared" si="23"/>
        <v>0</v>
      </c>
      <c r="I84" s="22">
        <f t="shared" si="22"/>
        <v>0</v>
      </c>
    </row>
    <row r="85" spans="1:11" s="27" customFormat="1" ht="3" customHeight="1" x14ac:dyDescent="0.25">
      <c r="A85" s="26"/>
      <c r="B85" s="26"/>
      <c r="C85" s="26"/>
      <c r="D85" s="24"/>
      <c r="E85" s="24"/>
      <c r="F85" s="24"/>
      <c r="G85" s="24"/>
      <c r="H85" s="24"/>
      <c r="I85" s="24"/>
    </row>
    <row r="86" spans="1:11" s="27" customFormat="1" ht="12.75" customHeight="1" x14ac:dyDescent="0.25">
      <c r="A86" s="26"/>
      <c r="B86" s="26" t="s">
        <v>146</v>
      </c>
      <c r="C86" s="26" t="s">
        <v>147</v>
      </c>
      <c r="D86" s="24">
        <v>0</v>
      </c>
      <c r="E86" s="24">
        <v>0</v>
      </c>
      <c r="F86" s="24">
        <f t="shared" si="20"/>
        <v>0</v>
      </c>
      <c r="G86" s="24">
        <v>0</v>
      </c>
      <c r="H86" s="24">
        <v>0</v>
      </c>
      <c r="I86" s="24">
        <f t="shared" ref="I86:I92" si="24">SUM(F86-G86)</f>
        <v>0</v>
      </c>
    </row>
    <row r="87" spans="1:11" s="27" customFormat="1" ht="12.75" customHeight="1" x14ac:dyDescent="0.25">
      <c r="A87" s="26"/>
      <c r="B87" s="26" t="s">
        <v>148</v>
      </c>
      <c r="C87" s="26" t="s">
        <v>149</v>
      </c>
      <c r="D87" s="24">
        <v>0</v>
      </c>
      <c r="E87" s="24">
        <v>0</v>
      </c>
      <c r="F87" s="24">
        <f t="shared" si="20"/>
        <v>0</v>
      </c>
      <c r="G87" s="24">
        <v>0</v>
      </c>
      <c r="H87" s="24">
        <v>0</v>
      </c>
      <c r="I87" s="24">
        <f t="shared" si="24"/>
        <v>0</v>
      </c>
    </row>
    <row r="88" spans="1:11" s="27" customFormat="1" ht="12.75" customHeight="1" x14ac:dyDescent="0.25">
      <c r="A88" s="26"/>
      <c r="B88" s="26" t="s">
        <v>150</v>
      </c>
      <c r="C88" s="26" t="s">
        <v>151</v>
      </c>
      <c r="D88" s="24">
        <v>0</v>
      </c>
      <c r="E88" s="24">
        <v>0</v>
      </c>
      <c r="F88" s="24">
        <f t="shared" si="20"/>
        <v>0</v>
      </c>
      <c r="G88" s="24">
        <v>0</v>
      </c>
      <c r="H88" s="24">
        <v>0</v>
      </c>
      <c r="I88" s="24">
        <f t="shared" si="24"/>
        <v>0</v>
      </c>
    </row>
    <row r="89" spans="1:11" s="27" customFormat="1" ht="12.75" customHeight="1" x14ac:dyDescent="0.25">
      <c r="A89" s="26"/>
      <c r="B89" s="26" t="s">
        <v>152</v>
      </c>
      <c r="C89" s="26" t="s">
        <v>153</v>
      </c>
      <c r="D89" s="24">
        <v>0</v>
      </c>
      <c r="E89" s="24">
        <v>0</v>
      </c>
      <c r="F89" s="24">
        <f t="shared" si="20"/>
        <v>0</v>
      </c>
      <c r="G89" s="24">
        <v>0</v>
      </c>
      <c r="H89" s="24">
        <v>0</v>
      </c>
      <c r="I89" s="24">
        <f t="shared" si="24"/>
        <v>0</v>
      </c>
    </row>
    <row r="90" spans="1:11" s="27" customFormat="1" ht="12.75" customHeight="1" x14ac:dyDescent="0.25">
      <c r="A90" s="26"/>
      <c r="B90" s="26" t="s">
        <v>154</v>
      </c>
      <c r="C90" s="26" t="s">
        <v>155</v>
      </c>
      <c r="D90" s="24">
        <v>0</v>
      </c>
      <c r="E90" s="24">
        <v>0</v>
      </c>
      <c r="F90" s="24">
        <f t="shared" si="20"/>
        <v>0</v>
      </c>
      <c r="G90" s="24">
        <v>0</v>
      </c>
      <c r="H90" s="24">
        <v>0</v>
      </c>
      <c r="I90" s="24">
        <f t="shared" si="24"/>
        <v>0</v>
      </c>
    </row>
    <row r="91" spans="1:11" s="27" customFormat="1" ht="12.75" customHeight="1" x14ac:dyDescent="0.25">
      <c r="A91" s="26"/>
      <c r="B91" s="26" t="s">
        <v>156</v>
      </c>
      <c r="C91" s="26" t="s">
        <v>157</v>
      </c>
      <c r="D91" s="24">
        <v>0</v>
      </c>
      <c r="E91" s="24">
        <v>0</v>
      </c>
      <c r="F91" s="24">
        <f t="shared" si="20"/>
        <v>0</v>
      </c>
      <c r="G91" s="24">
        <v>0</v>
      </c>
      <c r="H91" s="24">
        <v>0</v>
      </c>
      <c r="I91" s="24">
        <f t="shared" si="24"/>
        <v>0</v>
      </c>
    </row>
    <row r="92" spans="1:11" s="27" customFormat="1" ht="25.5" customHeight="1" x14ac:dyDescent="0.25">
      <c r="A92" s="26"/>
      <c r="B92" s="26" t="s">
        <v>158</v>
      </c>
      <c r="C92" s="28" t="s">
        <v>159</v>
      </c>
      <c r="D92" s="24">
        <v>0</v>
      </c>
      <c r="E92" s="24">
        <v>0</v>
      </c>
      <c r="F92" s="24">
        <f>SUM(D92:E92)</f>
        <v>0</v>
      </c>
      <c r="G92" s="24">
        <v>0</v>
      </c>
      <c r="H92" s="24">
        <v>0</v>
      </c>
      <c r="I92" s="24">
        <f t="shared" si="24"/>
        <v>0</v>
      </c>
    </row>
    <row r="93" spans="1:11" s="27" customFormat="1" ht="6" customHeight="1" x14ac:dyDescent="0.25">
      <c r="A93" s="26"/>
      <c r="B93" s="26"/>
      <c r="C93" s="26"/>
      <c r="D93" s="36"/>
      <c r="E93" s="36"/>
      <c r="F93" s="24"/>
      <c r="G93" s="29"/>
      <c r="H93" s="36" t="s">
        <v>160</v>
      </c>
      <c r="I93" s="24"/>
    </row>
    <row r="94" spans="1:11" s="19" customFormat="1" ht="15.95" customHeight="1" thickBot="1" x14ac:dyDescent="0.3">
      <c r="A94" s="15" t="s">
        <v>161</v>
      </c>
      <c r="B94" s="15"/>
      <c r="C94" s="15"/>
      <c r="D94" s="16">
        <f>SUM(D95,D104,D115,D126,D137,D148,D153,D163,D168)</f>
        <v>17596539377</v>
      </c>
      <c r="E94" s="16">
        <f>SUM(E95,E104,E115,E126,E137,E148,E153,E163,E168)</f>
        <v>2150402100</v>
      </c>
      <c r="F94" s="16">
        <f>SUM(D94:E94)</f>
        <v>19746941477</v>
      </c>
      <c r="G94" s="16">
        <f t="shared" ref="G94:H94" si="25">SUM(G95,G104,G115,G126,G137,G148,G153,G163,G168)</f>
        <v>19555906412</v>
      </c>
      <c r="H94" s="16">
        <f t="shared" si="25"/>
        <v>17895393954</v>
      </c>
      <c r="I94" s="16">
        <f t="shared" ref="I94:I95" si="26">SUM(F94-G94)</f>
        <v>191035065</v>
      </c>
      <c r="J94" s="17"/>
      <c r="K94" s="18"/>
    </row>
    <row r="95" spans="1:11" s="25" customFormat="1" ht="12.75" customHeight="1" thickTop="1" x14ac:dyDescent="0.25">
      <c r="A95" s="20" t="s">
        <v>15</v>
      </c>
      <c r="B95" s="21" t="s">
        <v>16</v>
      </c>
      <c r="C95" s="21"/>
      <c r="D95" s="22">
        <f>SUM(D97:D103)</f>
        <v>8654607528</v>
      </c>
      <c r="E95" s="22">
        <f>SUM(E97:E103)</f>
        <v>1746981142</v>
      </c>
      <c r="F95" s="22">
        <f t="shared" ref="F95" si="27">SUM(D95:E95)</f>
        <v>10401588670</v>
      </c>
      <c r="G95" s="22">
        <f t="shared" ref="G95" si="28">SUM(G97:G103)</f>
        <v>10388365212</v>
      </c>
      <c r="H95" s="22">
        <f>SUM(H97:H103)</f>
        <v>10132170448</v>
      </c>
      <c r="I95" s="22">
        <f t="shared" si="26"/>
        <v>13223458</v>
      </c>
      <c r="J95" s="24"/>
      <c r="K95" s="18"/>
    </row>
    <row r="96" spans="1:11" s="27" customFormat="1" ht="3" customHeight="1" x14ac:dyDescent="0.25">
      <c r="A96" s="26"/>
      <c r="B96" s="26"/>
      <c r="C96" s="26"/>
      <c r="D96" s="24"/>
      <c r="E96" s="24"/>
      <c r="F96" s="24"/>
      <c r="G96" s="24"/>
      <c r="H96" s="24"/>
      <c r="I96" s="24"/>
    </row>
    <row r="97" spans="1:11" s="27" customFormat="1" ht="25.5" customHeight="1" x14ac:dyDescent="0.25">
      <c r="A97" s="26"/>
      <c r="B97" s="26" t="s">
        <v>17</v>
      </c>
      <c r="C97" s="28" t="s">
        <v>18</v>
      </c>
      <c r="D97" s="24">
        <v>3000617708</v>
      </c>
      <c r="E97" s="24">
        <v>65382472</v>
      </c>
      <c r="F97" s="24">
        <f>SUM(D97:E97)</f>
        <v>3066000180</v>
      </c>
      <c r="G97" s="24">
        <v>3058427246</v>
      </c>
      <c r="H97" s="24">
        <v>3002034255</v>
      </c>
      <c r="I97" s="24">
        <f t="shared" ref="I97:I104" si="29">SUM(F97-G97)</f>
        <v>7572934</v>
      </c>
    </row>
    <row r="98" spans="1:11" s="27" customFormat="1" ht="25.5" customHeight="1" x14ac:dyDescent="0.25">
      <c r="A98" s="26"/>
      <c r="B98" s="26" t="s">
        <v>19</v>
      </c>
      <c r="C98" s="28" t="s">
        <v>20</v>
      </c>
      <c r="D98" s="24">
        <v>2010081322</v>
      </c>
      <c r="E98" s="24">
        <v>1216664362</v>
      </c>
      <c r="F98" s="24">
        <f t="shared" ref="F98:F103" si="30">SUM(D98:E98)</f>
        <v>3226745684</v>
      </c>
      <c r="G98" s="24">
        <v>3224128230</v>
      </c>
      <c r="H98" s="24">
        <v>3219791641</v>
      </c>
      <c r="I98" s="24">
        <f t="shared" si="29"/>
        <v>2617454</v>
      </c>
    </row>
    <row r="99" spans="1:11" s="27" customFormat="1" ht="12.75" customHeight="1" x14ac:dyDescent="0.25">
      <c r="A99" s="26"/>
      <c r="B99" s="26" t="s">
        <v>21</v>
      </c>
      <c r="C99" s="26" t="s">
        <v>22</v>
      </c>
      <c r="D99" s="24">
        <v>2151396757</v>
      </c>
      <c r="E99" s="24">
        <v>-29286216</v>
      </c>
      <c r="F99" s="24">
        <f t="shared" si="30"/>
        <v>2122110541</v>
      </c>
      <c r="G99" s="24">
        <v>2120565463</v>
      </c>
      <c r="H99" s="24">
        <v>2031175304</v>
      </c>
      <c r="I99" s="24">
        <f t="shared" si="29"/>
        <v>1545078</v>
      </c>
    </row>
    <row r="100" spans="1:11" s="27" customFormat="1" ht="12.75" customHeight="1" x14ac:dyDescent="0.25">
      <c r="A100" s="26"/>
      <c r="B100" s="26" t="s">
        <v>23</v>
      </c>
      <c r="C100" s="26" t="s">
        <v>24</v>
      </c>
      <c r="D100" s="24">
        <v>850361879</v>
      </c>
      <c r="E100" s="24">
        <v>260152377</v>
      </c>
      <c r="F100" s="24">
        <f t="shared" si="30"/>
        <v>1110514256</v>
      </c>
      <c r="G100" s="24">
        <v>1109647298</v>
      </c>
      <c r="H100" s="24">
        <v>1033034545</v>
      </c>
      <c r="I100" s="24">
        <f t="shared" si="29"/>
        <v>866958</v>
      </c>
    </row>
    <row r="101" spans="1:11" s="27" customFormat="1" ht="12.75" customHeight="1" x14ac:dyDescent="0.25">
      <c r="A101" s="26"/>
      <c r="B101" s="26" t="s">
        <v>25</v>
      </c>
      <c r="C101" s="26" t="s">
        <v>26</v>
      </c>
      <c r="D101" s="24">
        <v>271928040</v>
      </c>
      <c r="E101" s="24">
        <v>3129214</v>
      </c>
      <c r="F101" s="24">
        <f t="shared" si="30"/>
        <v>275057254</v>
      </c>
      <c r="G101" s="24">
        <v>274649661</v>
      </c>
      <c r="H101" s="24">
        <v>248548716</v>
      </c>
      <c r="I101" s="24">
        <f t="shared" si="29"/>
        <v>407593</v>
      </c>
    </row>
    <row r="102" spans="1:11" s="27" customFormat="1" ht="12.75" customHeight="1" x14ac:dyDescent="0.25">
      <c r="A102" s="26"/>
      <c r="B102" s="26" t="s">
        <v>27</v>
      </c>
      <c r="C102" s="26" t="s">
        <v>28</v>
      </c>
      <c r="D102" s="24">
        <v>0</v>
      </c>
      <c r="E102" s="24">
        <v>0</v>
      </c>
      <c r="F102" s="24">
        <f t="shared" si="30"/>
        <v>0</v>
      </c>
      <c r="G102" s="24">
        <v>0</v>
      </c>
      <c r="H102" s="24">
        <v>0</v>
      </c>
      <c r="I102" s="24">
        <f t="shared" si="29"/>
        <v>0</v>
      </c>
    </row>
    <row r="103" spans="1:11" s="27" customFormat="1" ht="12.75" customHeight="1" x14ac:dyDescent="0.25">
      <c r="A103" s="26"/>
      <c r="B103" s="26" t="s">
        <v>29</v>
      </c>
      <c r="C103" s="26" t="s">
        <v>30</v>
      </c>
      <c r="D103" s="24">
        <v>370221822</v>
      </c>
      <c r="E103" s="24">
        <v>230938933</v>
      </c>
      <c r="F103" s="24">
        <f t="shared" si="30"/>
        <v>601160755</v>
      </c>
      <c r="G103" s="24">
        <v>600947314</v>
      </c>
      <c r="H103" s="24">
        <v>597585987</v>
      </c>
      <c r="I103" s="24">
        <f t="shared" si="29"/>
        <v>213441</v>
      </c>
    </row>
    <row r="104" spans="1:11" s="25" customFormat="1" ht="12.75" customHeight="1" x14ac:dyDescent="0.25">
      <c r="A104" s="20" t="s">
        <v>31</v>
      </c>
      <c r="B104" s="21" t="s">
        <v>32</v>
      </c>
      <c r="C104" s="21"/>
      <c r="D104" s="22">
        <f>SUM(D106:D114)</f>
        <v>4380823897</v>
      </c>
      <c r="E104" s="22">
        <f>SUM(E106:E114)</f>
        <v>-972221624</v>
      </c>
      <c r="F104" s="22">
        <f t="shared" ref="F104" si="31">SUM(D104:E104)</f>
        <v>3408602273</v>
      </c>
      <c r="G104" s="22">
        <f t="shared" ref="G104" si="32">SUM(G106:G114)</f>
        <v>3400120429</v>
      </c>
      <c r="H104" s="22">
        <f>SUM(H106:H114)</f>
        <v>2514554723</v>
      </c>
      <c r="I104" s="22">
        <f t="shared" si="29"/>
        <v>8481844</v>
      </c>
      <c r="J104" s="24"/>
      <c r="K104" s="18"/>
    </row>
    <row r="105" spans="1:11" s="27" customFormat="1" ht="3" customHeight="1" x14ac:dyDescent="0.25">
      <c r="A105" s="26"/>
      <c r="B105" s="26"/>
      <c r="C105" s="26"/>
      <c r="D105" s="24"/>
      <c r="E105" s="24"/>
      <c r="F105" s="24"/>
      <c r="G105" s="24"/>
      <c r="H105" s="24"/>
      <c r="I105" s="24"/>
    </row>
    <row r="106" spans="1:11" s="27" customFormat="1" ht="25.5" customHeight="1" x14ac:dyDescent="0.25">
      <c r="A106" s="26"/>
      <c r="B106" s="26" t="s">
        <v>33</v>
      </c>
      <c r="C106" s="28" t="s">
        <v>34</v>
      </c>
      <c r="D106" s="24">
        <v>1651954058</v>
      </c>
      <c r="E106" s="24">
        <v>-1401171081</v>
      </c>
      <c r="F106" s="24">
        <f t="shared" ref="F106:F115" si="33">SUM(D106:E106)</f>
        <v>250782977</v>
      </c>
      <c r="G106" s="24">
        <v>249620750</v>
      </c>
      <c r="H106" s="24">
        <v>236644098</v>
      </c>
      <c r="I106" s="24">
        <f t="shared" ref="I106:I115" si="34">SUM(F106-G106)</f>
        <v>1162227</v>
      </c>
    </row>
    <row r="107" spans="1:11" s="27" customFormat="1" ht="12.75" customHeight="1" x14ac:dyDescent="0.25">
      <c r="A107" s="26"/>
      <c r="B107" s="26" t="s">
        <v>35</v>
      </c>
      <c r="C107" s="26" t="s">
        <v>36</v>
      </c>
      <c r="D107" s="24">
        <v>939512573</v>
      </c>
      <c r="E107" s="24">
        <v>252593306</v>
      </c>
      <c r="F107" s="24">
        <f t="shared" si="33"/>
        <v>1192105879</v>
      </c>
      <c r="G107" s="24">
        <v>1192002656</v>
      </c>
      <c r="H107" s="24">
        <v>1190954271</v>
      </c>
      <c r="I107" s="24">
        <f t="shared" si="34"/>
        <v>103223</v>
      </c>
    </row>
    <row r="108" spans="1:11" s="27" customFormat="1" ht="25.5" customHeight="1" x14ac:dyDescent="0.25">
      <c r="A108" s="26"/>
      <c r="B108" s="26" t="s">
        <v>37</v>
      </c>
      <c r="C108" s="28" t="s">
        <v>38</v>
      </c>
      <c r="D108" s="24">
        <v>15300222</v>
      </c>
      <c r="E108" s="24">
        <v>-264154</v>
      </c>
      <c r="F108" s="24">
        <f t="shared" si="33"/>
        <v>15036068</v>
      </c>
      <c r="G108" s="24">
        <v>15019655</v>
      </c>
      <c r="H108" s="24">
        <v>15009662</v>
      </c>
      <c r="I108" s="24">
        <f t="shared" si="34"/>
        <v>16413</v>
      </c>
    </row>
    <row r="109" spans="1:11" s="27" customFormat="1" ht="25.5" customHeight="1" x14ac:dyDescent="0.25">
      <c r="A109" s="26"/>
      <c r="B109" s="26" t="s">
        <v>39</v>
      </c>
      <c r="C109" s="28" t="s">
        <v>40</v>
      </c>
      <c r="D109" s="24">
        <v>29216364</v>
      </c>
      <c r="E109" s="24">
        <v>34040661</v>
      </c>
      <c r="F109" s="24">
        <f t="shared" si="33"/>
        <v>63257025</v>
      </c>
      <c r="G109" s="24">
        <v>62944122</v>
      </c>
      <c r="H109" s="24">
        <v>56138359</v>
      </c>
      <c r="I109" s="24">
        <f t="shared" si="34"/>
        <v>312903</v>
      </c>
    </row>
    <row r="110" spans="1:11" s="27" customFormat="1" ht="25.5" customHeight="1" x14ac:dyDescent="0.25">
      <c r="A110" s="26"/>
      <c r="B110" s="26" t="s">
        <v>41</v>
      </c>
      <c r="C110" s="28" t="s">
        <v>42</v>
      </c>
      <c r="D110" s="24">
        <v>1580935062</v>
      </c>
      <c r="E110" s="24">
        <v>113294723</v>
      </c>
      <c r="F110" s="24">
        <f t="shared" si="33"/>
        <v>1694229785</v>
      </c>
      <c r="G110" s="24">
        <v>1693395529</v>
      </c>
      <c r="H110" s="24">
        <v>843498729</v>
      </c>
      <c r="I110" s="24">
        <f t="shared" si="34"/>
        <v>834256</v>
      </c>
    </row>
    <row r="111" spans="1:11" s="27" customFormat="1" ht="12.75" customHeight="1" x14ac:dyDescent="0.25">
      <c r="A111" s="26"/>
      <c r="B111" s="26" t="s">
        <v>43</v>
      </c>
      <c r="C111" s="26" t="s">
        <v>44</v>
      </c>
      <c r="D111" s="24">
        <v>69256358</v>
      </c>
      <c r="E111" s="24">
        <v>18755550</v>
      </c>
      <c r="F111" s="24">
        <f t="shared" si="33"/>
        <v>88011908</v>
      </c>
      <c r="G111" s="24">
        <v>82627675</v>
      </c>
      <c r="H111" s="24">
        <v>77891095</v>
      </c>
      <c r="I111" s="24">
        <f t="shared" si="34"/>
        <v>5384233</v>
      </c>
    </row>
    <row r="112" spans="1:11" s="27" customFormat="1" ht="25.5" customHeight="1" x14ac:dyDescent="0.25">
      <c r="A112" s="26"/>
      <c r="B112" s="26" t="s">
        <v>45</v>
      </c>
      <c r="C112" s="28" t="s">
        <v>46</v>
      </c>
      <c r="D112" s="24">
        <v>63293243</v>
      </c>
      <c r="E112" s="24">
        <v>941608</v>
      </c>
      <c r="F112" s="24">
        <f t="shared" si="33"/>
        <v>64234851</v>
      </c>
      <c r="G112" s="24">
        <v>63926040</v>
      </c>
      <c r="H112" s="24">
        <v>60129829</v>
      </c>
      <c r="I112" s="24">
        <f t="shared" si="34"/>
        <v>308811</v>
      </c>
    </row>
    <row r="113" spans="1:11" s="27" customFormat="1" ht="12.75" customHeight="1" x14ac:dyDescent="0.25">
      <c r="A113" s="26"/>
      <c r="B113" s="26" t="s">
        <v>47</v>
      </c>
      <c r="C113" s="26" t="s">
        <v>48</v>
      </c>
      <c r="D113" s="24">
        <v>2893520</v>
      </c>
      <c r="E113" s="24">
        <v>7071279</v>
      </c>
      <c r="F113" s="24">
        <f t="shared" si="33"/>
        <v>9964799</v>
      </c>
      <c r="G113" s="24">
        <v>9964390</v>
      </c>
      <c r="H113" s="24">
        <v>9964390</v>
      </c>
      <c r="I113" s="24">
        <f t="shared" si="34"/>
        <v>409</v>
      </c>
    </row>
    <row r="114" spans="1:11" s="27" customFormat="1" ht="25.5" customHeight="1" x14ac:dyDescent="0.25">
      <c r="A114" s="26"/>
      <c r="B114" s="26" t="s">
        <v>49</v>
      </c>
      <c r="C114" s="28" t="s">
        <v>50</v>
      </c>
      <c r="D114" s="24">
        <v>28462497</v>
      </c>
      <c r="E114" s="24">
        <v>2516484</v>
      </c>
      <c r="F114" s="24">
        <f t="shared" si="33"/>
        <v>30978981</v>
      </c>
      <c r="G114" s="24">
        <v>30619612</v>
      </c>
      <c r="H114" s="24">
        <v>24324290</v>
      </c>
      <c r="I114" s="24">
        <f t="shared" si="34"/>
        <v>359369</v>
      </c>
    </row>
    <row r="115" spans="1:11" s="25" customFormat="1" ht="12.75" customHeight="1" x14ac:dyDescent="0.25">
      <c r="A115" s="20" t="s">
        <v>51</v>
      </c>
      <c r="B115" s="21" t="s">
        <v>52</v>
      </c>
      <c r="C115" s="21"/>
      <c r="D115" s="22">
        <f>SUM(D117:D125)</f>
        <v>1834006293</v>
      </c>
      <c r="E115" s="22">
        <f>SUM(E117:E125)</f>
        <v>182123886</v>
      </c>
      <c r="F115" s="22">
        <f t="shared" si="33"/>
        <v>2016130179</v>
      </c>
      <c r="G115" s="22">
        <f t="shared" ref="G115:H115" si="35">SUM(G117:G125)</f>
        <v>2001887338</v>
      </c>
      <c r="H115" s="22">
        <f t="shared" si="35"/>
        <v>1900295741</v>
      </c>
      <c r="I115" s="22">
        <f t="shared" si="34"/>
        <v>14242841</v>
      </c>
      <c r="J115" s="24"/>
      <c r="K115" s="18"/>
    </row>
    <row r="116" spans="1:11" s="27" customFormat="1" ht="3" customHeight="1" x14ac:dyDescent="0.25">
      <c r="A116" s="26"/>
      <c r="B116" s="26"/>
      <c r="C116" s="26"/>
      <c r="D116" s="37"/>
      <c r="E116" s="37"/>
      <c r="F116" s="24"/>
      <c r="G116" s="37"/>
      <c r="H116" s="37"/>
      <c r="I116" s="24"/>
    </row>
    <row r="117" spans="1:11" s="27" customFormat="1" ht="12.75" customHeight="1" x14ac:dyDescent="0.25">
      <c r="A117" s="26"/>
      <c r="B117" s="26" t="s">
        <v>53</v>
      </c>
      <c r="C117" s="26" t="s">
        <v>54</v>
      </c>
      <c r="D117" s="24">
        <v>192179724</v>
      </c>
      <c r="E117" s="24">
        <v>-83415843</v>
      </c>
      <c r="F117" s="24">
        <f t="shared" ref="F117:F125" si="36">SUM(D117:E117)</f>
        <v>108763881</v>
      </c>
      <c r="G117" s="24">
        <v>108246612</v>
      </c>
      <c r="H117" s="24">
        <v>102754164</v>
      </c>
      <c r="I117" s="24">
        <f t="shared" ref="I117:I126" si="37">SUM(F117-G117)</f>
        <v>517269</v>
      </c>
    </row>
    <row r="118" spans="1:11" s="27" customFormat="1" ht="12.75" customHeight="1" x14ac:dyDescent="0.25">
      <c r="A118" s="26"/>
      <c r="B118" s="26" t="s">
        <v>55</v>
      </c>
      <c r="C118" s="26" t="s">
        <v>56</v>
      </c>
      <c r="D118" s="24">
        <v>47299146</v>
      </c>
      <c r="E118" s="24">
        <v>23911742</v>
      </c>
      <c r="F118" s="24">
        <f t="shared" si="36"/>
        <v>71210888</v>
      </c>
      <c r="G118" s="24">
        <v>70791078</v>
      </c>
      <c r="H118" s="24">
        <v>68230108</v>
      </c>
      <c r="I118" s="24">
        <f t="shared" si="37"/>
        <v>419810</v>
      </c>
    </row>
    <row r="119" spans="1:11" s="27" customFormat="1" ht="25.5" customHeight="1" x14ac:dyDescent="0.25">
      <c r="A119" s="26"/>
      <c r="B119" s="26" t="s">
        <v>57</v>
      </c>
      <c r="C119" s="28" t="s">
        <v>58</v>
      </c>
      <c r="D119" s="24">
        <v>431261957</v>
      </c>
      <c r="E119" s="24">
        <v>272267354</v>
      </c>
      <c r="F119" s="24">
        <f t="shared" si="36"/>
        <v>703529311</v>
      </c>
      <c r="G119" s="24">
        <v>698934237</v>
      </c>
      <c r="H119" s="24">
        <v>640236127</v>
      </c>
      <c r="I119" s="24">
        <f t="shared" si="37"/>
        <v>4595074</v>
      </c>
    </row>
    <row r="120" spans="1:11" s="27" customFormat="1" ht="12.75" customHeight="1" x14ac:dyDescent="0.25">
      <c r="A120" s="26"/>
      <c r="B120" s="26" t="s">
        <v>59</v>
      </c>
      <c r="C120" s="28" t="s">
        <v>60</v>
      </c>
      <c r="D120" s="24">
        <v>6425207</v>
      </c>
      <c r="E120" s="24">
        <v>3025092</v>
      </c>
      <c r="F120" s="24">
        <f t="shared" si="36"/>
        <v>9450299</v>
      </c>
      <c r="G120" s="24">
        <v>9444634</v>
      </c>
      <c r="H120" s="24">
        <v>9421376</v>
      </c>
      <c r="I120" s="24">
        <f t="shared" si="37"/>
        <v>5665</v>
      </c>
    </row>
    <row r="121" spans="1:11" s="27" customFormat="1" ht="25.5" customHeight="1" x14ac:dyDescent="0.25">
      <c r="A121" s="26"/>
      <c r="B121" s="26" t="s">
        <v>61</v>
      </c>
      <c r="C121" s="28" t="s">
        <v>62</v>
      </c>
      <c r="D121" s="24">
        <v>843389254</v>
      </c>
      <c r="E121" s="24">
        <v>75267156</v>
      </c>
      <c r="F121" s="24">
        <f t="shared" si="36"/>
        <v>918656410</v>
      </c>
      <c r="G121" s="24">
        <v>917851480</v>
      </c>
      <c r="H121" s="24">
        <v>907047655</v>
      </c>
      <c r="I121" s="24">
        <f t="shared" si="37"/>
        <v>804930</v>
      </c>
    </row>
    <row r="122" spans="1:11" s="27" customFormat="1" ht="12.75" customHeight="1" x14ac:dyDescent="0.25">
      <c r="A122" s="26"/>
      <c r="B122" s="26" t="s">
        <v>63</v>
      </c>
      <c r="C122" s="26" t="s">
        <v>64</v>
      </c>
      <c r="D122" s="24">
        <v>4019109</v>
      </c>
      <c r="E122" s="24">
        <v>4102910</v>
      </c>
      <c r="F122" s="24">
        <f t="shared" si="36"/>
        <v>8122019</v>
      </c>
      <c r="G122" s="24">
        <v>8100912</v>
      </c>
      <c r="H122" s="24">
        <v>7589201</v>
      </c>
      <c r="I122" s="24">
        <f t="shared" si="37"/>
        <v>21107</v>
      </c>
    </row>
    <row r="123" spans="1:11" s="27" customFormat="1" ht="12.75" customHeight="1" x14ac:dyDescent="0.25">
      <c r="A123" s="26"/>
      <c r="B123" s="26" t="s">
        <v>65</v>
      </c>
      <c r="C123" s="26" t="s">
        <v>66</v>
      </c>
      <c r="D123" s="24">
        <v>279878322</v>
      </c>
      <c r="E123" s="24">
        <v>-130085097</v>
      </c>
      <c r="F123" s="24">
        <f t="shared" si="36"/>
        <v>149793225</v>
      </c>
      <c r="G123" s="24">
        <v>143075916</v>
      </c>
      <c r="H123" s="24">
        <v>128142140</v>
      </c>
      <c r="I123" s="24">
        <f t="shared" si="37"/>
        <v>6717309</v>
      </c>
    </row>
    <row r="124" spans="1:11" s="27" customFormat="1" ht="12.75" customHeight="1" x14ac:dyDescent="0.25">
      <c r="A124" s="26"/>
      <c r="B124" s="26" t="s">
        <v>67</v>
      </c>
      <c r="C124" s="26" t="s">
        <v>68</v>
      </c>
      <c r="D124" s="24">
        <v>23342359</v>
      </c>
      <c r="E124" s="24">
        <v>5018296</v>
      </c>
      <c r="F124" s="24">
        <f t="shared" si="36"/>
        <v>28360655</v>
      </c>
      <c r="G124" s="24">
        <v>28197402</v>
      </c>
      <c r="H124" s="24">
        <v>23996538</v>
      </c>
      <c r="I124" s="24">
        <f t="shared" si="37"/>
        <v>163253</v>
      </c>
    </row>
    <row r="125" spans="1:11" s="27" customFormat="1" ht="12.75" customHeight="1" x14ac:dyDescent="0.25">
      <c r="A125" s="33"/>
      <c r="B125" s="33" t="s">
        <v>69</v>
      </c>
      <c r="C125" s="33" t="s">
        <v>70</v>
      </c>
      <c r="D125" s="34">
        <v>6211215</v>
      </c>
      <c r="E125" s="34">
        <v>12032276</v>
      </c>
      <c r="F125" s="34">
        <f t="shared" si="36"/>
        <v>18243491</v>
      </c>
      <c r="G125" s="34">
        <v>17245067</v>
      </c>
      <c r="H125" s="34">
        <v>12878432</v>
      </c>
      <c r="I125" s="34">
        <f t="shared" si="37"/>
        <v>998424</v>
      </c>
    </row>
    <row r="126" spans="1:11" s="27" customFormat="1" ht="25.5" customHeight="1" x14ac:dyDescent="0.25">
      <c r="A126" s="30" t="s">
        <v>71</v>
      </c>
      <c r="B126" s="31" t="s">
        <v>72</v>
      </c>
      <c r="C126" s="31"/>
      <c r="D126" s="32">
        <f>SUM(D128:D136)</f>
        <v>307812646</v>
      </c>
      <c r="E126" s="32">
        <f>SUM(E128:E136)</f>
        <v>43290975</v>
      </c>
      <c r="F126" s="32">
        <f>SUM(D126:E126)</f>
        <v>351103621</v>
      </c>
      <c r="G126" s="32">
        <f t="shared" ref="G126:H126" si="38">SUM(G128:G136)</f>
        <v>349751267</v>
      </c>
      <c r="H126" s="32">
        <f t="shared" si="38"/>
        <v>349118671</v>
      </c>
      <c r="I126" s="22">
        <f t="shared" si="37"/>
        <v>1352354</v>
      </c>
      <c r="J126" s="24"/>
      <c r="K126" s="18"/>
    </row>
    <row r="127" spans="1:11" s="27" customFormat="1" ht="3" customHeight="1" x14ac:dyDescent="0.25">
      <c r="A127" s="26"/>
      <c r="B127" s="26"/>
      <c r="C127" s="26"/>
      <c r="D127" s="24"/>
      <c r="E127" s="24"/>
      <c r="F127" s="24"/>
      <c r="G127" s="24"/>
      <c r="H127" s="24"/>
      <c r="I127" s="24"/>
    </row>
    <row r="128" spans="1:11" s="27" customFormat="1" ht="25.5" customHeight="1" x14ac:dyDescent="0.25">
      <c r="A128" s="26"/>
      <c r="B128" s="26" t="s">
        <v>73</v>
      </c>
      <c r="C128" s="28" t="s">
        <v>74</v>
      </c>
      <c r="D128" s="24">
        <v>0</v>
      </c>
      <c r="E128" s="24">
        <v>2234310</v>
      </c>
      <c r="F128" s="24">
        <f t="shared" ref="F128:F168" si="39">SUM(D128:E128)</f>
        <v>2234310</v>
      </c>
      <c r="G128" s="24">
        <v>2140006</v>
      </c>
      <c r="H128" s="24">
        <v>2140006</v>
      </c>
      <c r="I128" s="24">
        <f t="shared" ref="I128:I137" si="40">SUM(F128-G128)</f>
        <v>94304</v>
      </c>
    </row>
    <row r="129" spans="1:11" s="27" customFormat="1" ht="12.75" customHeight="1" x14ac:dyDescent="0.25">
      <c r="A129" s="26"/>
      <c r="B129" s="26" t="s">
        <v>75</v>
      </c>
      <c r="C129" s="26" t="s">
        <v>76</v>
      </c>
      <c r="D129" s="24">
        <v>0</v>
      </c>
      <c r="E129" s="24">
        <v>0</v>
      </c>
      <c r="F129" s="24">
        <f t="shared" si="39"/>
        <v>0</v>
      </c>
      <c r="G129" s="24">
        <v>0</v>
      </c>
      <c r="H129" s="24">
        <v>0</v>
      </c>
      <c r="I129" s="24">
        <f t="shared" si="40"/>
        <v>0</v>
      </c>
    </row>
    <row r="130" spans="1:11" s="27" customFormat="1" ht="12.75" customHeight="1" x14ac:dyDescent="0.25">
      <c r="A130" s="26"/>
      <c r="B130" s="26" t="s">
        <v>77</v>
      </c>
      <c r="C130" s="26" t="s">
        <v>78</v>
      </c>
      <c r="D130" s="24">
        <v>1304635</v>
      </c>
      <c r="E130" s="24">
        <v>82153429</v>
      </c>
      <c r="F130" s="24">
        <f t="shared" si="39"/>
        <v>83458064</v>
      </c>
      <c r="G130" s="24">
        <v>83458064</v>
      </c>
      <c r="H130" s="24">
        <v>82825468</v>
      </c>
      <c r="I130" s="24">
        <f t="shared" si="40"/>
        <v>0</v>
      </c>
    </row>
    <row r="131" spans="1:11" s="27" customFormat="1" ht="12.75" customHeight="1" x14ac:dyDescent="0.25">
      <c r="A131" s="26"/>
      <c r="B131" s="26" t="s">
        <v>79</v>
      </c>
      <c r="C131" s="26" t="s">
        <v>80</v>
      </c>
      <c r="D131" s="24">
        <v>306508011</v>
      </c>
      <c r="E131" s="24">
        <v>-41096764</v>
      </c>
      <c r="F131" s="24">
        <f t="shared" si="39"/>
        <v>265411247</v>
      </c>
      <c r="G131" s="24">
        <v>264153197</v>
      </c>
      <c r="H131" s="24">
        <v>264153197</v>
      </c>
      <c r="I131" s="24">
        <f t="shared" si="40"/>
        <v>1258050</v>
      </c>
    </row>
    <row r="132" spans="1:11" s="35" customFormat="1" ht="12.75" customHeight="1" x14ac:dyDescent="0.25">
      <c r="A132" s="26"/>
      <c r="B132" s="26" t="s">
        <v>81</v>
      </c>
      <c r="C132" s="26" t="s">
        <v>82</v>
      </c>
      <c r="D132" s="24">
        <v>0</v>
      </c>
      <c r="E132" s="24">
        <v>0</v>
      </c>
      <c r="F132" s="24">
        <f t="shared" si="39"/>
        <v>0</v>
      </c>
      <c r="G132" s="24">
        <v>0</v>
      </c>
      <c r="H132" s="24">
        <v>0</v>
      </c>
      <c r="I132" s="24">
        <f t="shared" si="40"/>
        <v>0</v>
      </c>
    </row>
    <row r="133" spans="1:11" s="35" customFormat="1" ht="25.5" customHeight="1" x14ac:dyDescent="0.25">
      <c r="A133" s="26"/>
      <c r="B133" s="26" t="s">
        <v>83</v>
      </c>
      <c r="C133" s="28" t="s">
        <v>84</v>
      </c>
      <c r="D133" s="24">
        <v>0</v>
      </c>
      <c r="E133" s="24">
        <v>0</v>
      </c>
      <c r="F133" s="24">
        <f t="shared" si="39"/>
        <v>0</v>
      </c>
      <c r="G133" s="24">
        <v>0</v>
      </c>
      <c r="H133" s="24">
        <v>0</v>
      </c>
      <c r="I133" s="24">
        <f t="shared" si="40"/>
        <v>0</v>
      </c>
    </row>
    <row r="134" spans="1:11" s="27" customFormat="1" ht="12.75" customHeight="1" x14ac:dyDescent="0.25">
      <c r="A134" s="38"/>
      <c r="B134" s="38" t="s">
        <v>85</v>
      </c>
      <c r="C134" s="38" t="s">
        <v>86</v>
      </c>
      <c r="D134" s="24">
        <v>0</v>
      </c>
      <c r="E134" s="24">
        <v>0</v>
      </c>
      <c r="F134" s="24">
        <f t="shared" si="39"/>
        <v>0</v>
      </c>
      <c r="G134" s="24">
        <v>0</v>
      </c>
      <c r="H134" s="24">
        <v>0</v>
      </c>
      <c r="I134" s="24">
        <f t="shared" si="40"/>
        <v>0</v>
      </c>
    </row>
    <row r="135" spans="1:11" s="27" customFormat="1" ht="12.75" customHeight="1" x14ac:dyDescent="0.25">
      <c r="A135" s="38"/>
      <c r="B135" s="38" t="s">
        <v>87</v>
      </c>
      <c r="C135" s="38" t="s">
        <v>88</v>
      </c>
      <c r="D135" s="24">
        <v>0</v>
      </c>
      <c r="E135" s="24">
        <v>0</v>
      </c>
      <c r="F135" s="24">
        <f t="shared" si="39"/>
        <v>0</v>
      </c>
      <c r="G135" s="24">
        <v>0</v>
      </c>
      <c r="H135" s="24">
        <v>0</v>
      </c>
      <c r="I135" s="24">
        <f t="shared" si="40"/>
        <v>0</v>
      </c>
    </row>
    <row r="136" spans="1:11" s="27" customFormat="1" ht="12.75" customHeight="1" x14ac:dyDescent="0.25">
      <c r="A136" s="38"/>
      <c r="B136" s="38" t="s">
        <v>89</v>
      </c>
      <c r="C136" s="38" t="s">
        <v>90</v>
      </c>
      <c r="D136" s="24">
        <v>0</v>
      </c>
      <c r="E136" s="24">
        <v>0</v>
      </c>
      <c r="F136" s="24">
        <f t="shared" si="39"/>
        <v>0</v>
      </c>
      <c r="G136" s="24">
        <v>0</v>
      </c>
      <c r="H136" s="24">
        <v>0</v>
      </c>
      <c r="I136" s="24">
        <f t="shared" si="40"/>
        <v>0</v>
      </c>
    </row>
    <row r="137" spans="1:11" s="25" customFormat="1" ht="12.75" customHeight="1" x14ac:dyDescent="0.25">
      <c r="A137" s="39" t="s">
        <v>91</v>
      </c>
      <c r="B137" s="40" t="s">
        <v>92</v>
      </c>
      <c r="C137" s="40"/>
      <c r="D137" s="41">
        <f>SUM(D139:D147)</f>
        <v>36129127</v>
      </c>
      <c r="E137" s="41">
        <f>SUM(E139:E147)</f>
        <v>103099412</v>
      </c>
      <c r="F137" s="41">
        <f t="shared" si="39"/>
        <v>139228539</v>
      </c>
      <c r="G137" s="41">
        <f t="shared" ref="G137:H137" si="41">SUM(G139:G147)</f>
        <v>129913016</v>
      </c>
      <c r="H137" s="41">
        <f t="shared" si="41"/>
        <v>53151175</v>
      </c>
      <c r="I137" s="41">
        <f t="shared" si="40"/>
        <v>9315523</v>
      </c>
      <c r="J137" s="24"/>
      <c r="K137" s="18"/>
    </row>
    <row r="138" spans="1:11" s="27" customFormat="1" ht="3" customHeight="1" x14ac:dyDescent="0.25">
      <c r="A138" s="38"/>
      <c r="B138" s="38"/>
      <c r="C138" s="38"/>
      <c r="D138" s="24"/>
      <c r="E138" s="24"/>
      <c r="F138" s="24"/>
      <c r="G138" s="24"/>
      <c r="H138" s="24"/>
      <c r="I138" s="24"/>
    </row>
    <row r="139" spans="1:11" s="27" customFormat="1" ht="12.75" customHeight="1" x14ac:dyDescent="0.25">
      <c r="A139" s="38"/>
      <c r="B139" s="38" t="s">
        <v>93</v>
      </c>
      <c r="C139" s="38" t="s">
        <v>94</v>
      </c>
      <c r="D139" s="24">
        <v>537145</v>
      </c>
      <c r="E139" s="24">
        <v>28370050</v>
      </c>
      <c r="F139" s="24">
        <f t="shared" ref="F139:F147" si="42">SUM(D139:E139)</f>
        <v>28907195</v>
      </c>
      <c r="G139" s="24">
        <v>27725398</v>
      </c>
      <c r="H139" s="24">
        <v>18615632</v>
      </c>
      <c r="I139" s="24">
        <f t="shared" ref="I139:I148" si="43">SUM(F139-G139)</f>
        <v>1181797</v>
      </c>
    </row>
    <row r="140" spans="1:11" s="27" customFormat="1" ht="12.75" customHeight="1" x14ac:dyDescent="0.25">
      <c r="A140" s="38"/>
      <c r="B140" s="38" t="s">
        <v>95</v>
      </c>
      <c r="C140" s="38" t="s">
        <v>96</v>
      </c>
      <c r="D140" s="24">
        <v>0</v>
      </c>
      <c r="E140" s="24">
        <v>14441025</v>
      </c>
      <c r="F140" s="24">
        <f t="shared" si="42"/>
        <v>14441025</v>
      </c>
      <c r="G140" s="24">
        <v>12843124</v>
      </c>
      <c r="H140" s="24">
        <v>7982027</v>
      </c>
      <c r="I140" s="24">
        <f t="shared" si="43"/>
        <v>1597901</v>
      </c>
    </row>
    <row r="141" spans="1:11" s="27" customFormat="1" ht="12.75" customHeight="1" x14ac:dyDescent="0.25">
      <c r="A141" s="38"/>
      <c r="B141" s="38" t="s">
        <v>97</v>
      </c>
      <c r="C141" s="38" t="s">
        <v>98</v>
      </c>
      <c r="D141" s="24">
        <v>0</v>
      </c>
      <c r="E141" s="24">
        <v>32259178</v>
      </c>
      <c r="F141" s="24">
        <f t="shared" si="42"/>
        <v>32259178</v>
      </c>
      <c r="G141" s="24">
        <v>31783590</v>
      </c>
      <c r="H141" s="24">
        <v>16466021</v>
      </c>
      <c r="I141" s="24">
        <f t="shared" si="43"/>
        <v>475588</v>
      </c>
    </row>
    <row r="142" spans="1:11" s="27" customFormat="1" ht="12.75" customHeight="1" x14ac:dyDescent="0.25">
      <c r="A142" s="38"/>
      <c r="B142" s="38" t="s">
        <v>99</v>
      </c>
      <c r="C142" s="38" t="s">
        <v>100</v>
      </c>
      <c r="D142" s="24">
        <v>34561982</v>
      </c>
      <c r="E142" s="24">
        <v>17802350</v>
      </c>
      <c r="F142" s="24">
        <f t="shared" si="42"/>
        <v>52364332</v>
      </c>
      <c r="G142" s="24">
        <v>46944552</v>
      </c>
      <c r="H142" s="24">
        <v>2861640</v>
      </c>
      <c r="I142" s="24">
        <f t="shared" si="43"/>
        <v>5419780</v>
      </c>
    </row>
    <row r="143" spans="1:11" s="27" customFormat="1" ht="12.75" customHeight="1" x14ac:dyDescent="0.25">
      <c r="A143" s="38"/>
      <c r="B143" s="38" t="s">
        <v>101</v>
      </c>
      <c r="C143" s="38" t="s">
        <v>102</v>
      </c>
      <c r="D143" s="24">
        <v>0</v>
      </c>
      <c r="E143" s="24">
        <v>0</v>
      </c>
      <c r="F143" s="24">
        <f t="shared" si="42"/>
        <v>0</v>
      </c>
      <c r="G143" s="24">
        <v>0</v>
      </c>
      <c r="H143" s="24">
        <v>0</v>
      </c>
      <c r="I143" s="24">
        <f t="shared" si="43"/>
        <v>0</v>
      </c>
    </row>
    <row r="144" spans="1:11" s="27" customFormat="1" ht="12.75" customHeight="1" x14ac:dyDescent="0.25">
      <c r="A144" s="38"/>
      <c r="B144" s="38" t="s">
        <v>103</v>
      </c>
      <c r="C144" s="38" t="s">
        <v>104</v>
      </c>
      <c r="D144" s="24">
        <v>0</v>
      </c>
      <c r="E144" s="24">
        <v>6727209</v>
      </c>
      <c r="F144" s="24">
        <f t="shared" si="42"/>
        <v>6727209</v>
      </c>
      <c r="G144" s="24">
        <v>6116736</v>
      </c>
      <c r="H144" s="24">
        <v>4950239</v>
      </c>
      <c r="I144" s="24">
        <f t="shared" si="43"/>
        <v>610473</v>
      </c>
    </row>
    <row r="145" spans="1:11" s="27" customFormat="1" ht="12.75" customHeight="1" x14ac:dyDescent="0.25">
      <c r="A145" s="38"/>
      <c r="B145" s="38" t="s">
        <v>105</v>
      </c>
      <c r="C145" s="38" t="s">
        <v>106</v>
      </c>
      <c r="D145" s="24">
        <v>0</v>
      </c>
      <c r="E145" s="24">
        <v>6000</v>
      </c>
      <c r="F145" s="24">
        <f t="shared" si="42"/>
        <v>6000</v>
      </c>
      <c r="G145" s="24">
        <v>0</v>
      </c>
      <c r="H145" s="24">
        <v>0</v>
      </c>
      <c r="I145" s="24">
        <f t="shared" si="43"/>
        <v>6000</v>
      </c>
    </row>
    <row r="146" spans="1:11" s="27" customFormat="1" ht="12.75" customHeight="1" x14ac:dyDescent="0.25">
      <c r="A146" s="38"/>
      <c r="B146" s="38" t="s">
        <v>107</v>
      </c>
      <c r="C146" s="38" t="s">
        <v>108</v>
      </c>
      <c r="D146" s="24">
        <v>0</v>
      </c>
      <c r="E146" s="24">
        <v>0</v>
      </c>
      <c r="F146" s="24">
        <f t="shared" si="42"/>
        <v>0</v>
      </c>
      <c r="G146" s="24">
        <v>0</v>
      </c>
      <c r="H146" s="24">
        <v>0</v>
      </c>
      <c r="I146" s="24">
        <f t="shared" si="43"/>
        <v>0</v>
      </c>
    </row>
    <row r="147" spans="1:11" s="27" customFormat="1" ht="12.75" customHeight="1" x14ac:dyDescent="0.25">
      <c r="A147" s="38"/>
      <c r="B147" s="38" t="s">
        <v>109</v>
      </c>
      <c r="C147" s="38" t="s">
        <v>110</v>
      </c>
      <c r="D147" s="24">
        <v>1030000</v>
      </c>
      <c r="E147" s="24">
        <v>3493600</v>
      </c>
      <c r="F147" s="24">
        <f t="shared" si="42"/>
        <v>4523600</v>
      </c>
      <c r="G147" s="24">
        <v>4499616</v>
      </c>
      <c r="H147" s="24">
        <v>2275616</v>
      </c>
      <c r="I147" s="24">
        <f t="shared" si="43"/>
        <v>23984</v>
      </c>
    </row>
    <row r="148" spans="1:11" s="25" customFormat="1" ht="12.75" customHeight="1" x14ac:dyDescent="0.25">
      <c r="A148" s="39" t="s">
        <v>111</v>
      </c>
      <c r="B148" s="40" t="s">
        <v>112</v>
      </c>
      <c r="C148" s="40"/>
      <c r="D148" s="41">
        <f>SUM(D150:D152)</f>
        <v>2383159886</v>
      </c>
      <c r="E148" s="41">
        <f>SUM(E150:E152)</f>
        <v>1047128309</v>
      </c>
      <c r="F148" s="41">
        <f t="shared" si="39"/>
        <v>3430288195</v>
      </c>
      <c r="G148" s="41">
        <f>SUM(G150:G152)</f>
        <v>3285869150</v>
      </c>
      <c r="H148" s="41">
        <f>SUM(H150:H152)</f>
        <v>2946103196</v>
      </c>
      <c r="I148" s="41">
        <f t="shared" si="43"/>
        <v>144419045</v>
      </c>
      <c r="J148" s="24"/>
      <c r="K148" s="18"/>
    </row>
    <row r="149" spans="1:11" s="27" customFormat="1" ht="3" customHeight="1" x14ac:dyDescent="0.25">
      <c r="A149" s="38"/>
      <c r="B149" s="38"/>
      <c r="C149" s="38"/>
      <c r="D149" s="24"/>
      <c r="E149" s="24"/>
      <c r="F149" s="24"/>
      <c r="G149" s="24"/>
      <c r="H149" s="24"/>
      <c r="I149" s="24"/>
    </row>
    <row r="150" spans="1:11" s="27" customFormat="1" ht="12.75" customHeight="1" x14ac:dyDescent="0.25">
      <c r="A150" s="38"/>
      <c r="B150" s="38" t="s">
        <v>113</v>
      </c>
      <c r="C150" s="38" t="s">
        <v>114</v>
      </c>
      <c r="D150" s="24">
        <v>1779023148</v>
      </c>
      <c r="E150" s="24">
        <v>444399802</v>
      </c>
      <c r="F150" s="24">
        <f t="shared" ref="F150:F152" si="44">SUM(D150:E150)</f>
        <v>2223422950</v>
      </c>
      <c r="G150" s="24">
        <v>2222882888</v>
      </c>
      <c r="H150" s="24">
        <v>2052176939</v>
      </c>
      <c r="I150" s="24">
        <f t="shared" ref="I150:I153" si="45">SUM(F150-G150)</f>
        <v>540062</v>
      </c>
    </row>
    <row r="151" spans="1:11" s="27" customFormat="1" ht="12.75" customHeight="1" x14ac:dyDescent="0.25">
      <c r="A151" s="38"/>
      <c r="B151" s="38" t="s">
        <v>115</v>
      </c>
      <c r="C151" s="38" t="s">
        <v>116</v>
      </c>
      <c r="D151" s="24">
        <v>604136738</v>
      </c>
      <c r="E151" s="24">
        <v>602728507</v>
      </c>
      <c r="F151" s="24">
        <f t="shared" si="44"/>
        <v>1206865245</v>
      </c>
      <c r="G151" s="24">
        <v>1062986262</v>
      </c>
      <c r="H151" s="24">
        <v>893926257</v>
      </c>
      <c r="I151" s="24">
        <f t="shared" si="45"/>
        <v>143878983</v>
      </c>
    </row>
    <row r="152" spans="1:11" s="27" customFormat="1" ht="12.75" customHeight="1" x14ac:dyDescent="0.25">
      <c r="A152" s="38"/>
      <c r="B152" s="38" t="s">
        <v>117</v>
      </c>
      <c r="C152" s="38" t="s">
        <v>118</v>
      </c>
      <c r="D152" s="24">
        <v>0</v>
      </c>
      <c r="E152" s="24">
        <v>0</v>
      </c>
      <c r="F152" s="24">
        <f t="shared" si="44"/>
        <v>0</v>
      </c>
      <c r="G152" s="24">
        <v>0</v>
      </c>
      <c r="H152" s="24">
        <v>0</v>
      </c>
      <c r="I152" s="24">
        <f t="shared" si="45"/>
        <v>0</v>
      </c>
    </row>
    <row r="153" spans="1:11" s="25" customFormat="1" ht="12.75" customHeight="1" x14ac:dyDescent="0.25">
      <c r="A153" s="39" t="s">
        <v>119</v>
      </c>
      <c r="B153" s="40" t="s">
        <v>120</v>
      </c>
      <c r="C153" s="40"/>
      <c r="D153" s="41">
        <f>SUM(D155:D162)</f>
        <v>0</v>
      </c>
      <c r="E153" s="41">
        <f>SUM(E155:E162)</f>
        <v>0</v>
      </c>
      <c r="F153" s="41">
        <f t="shared" si="39"/>
        <v>0</v>
      </c>
      <c r="G153" s="41">
        <f t="shared" ref="G153:H153" si="46">SUM(G155:G162)</f>
        <v>0</v>
      </c>
      <c r="H153" s="41">
        <f t="shared" si="46"/>
        <v>0</v>
      </c>
      <c r="I153" s="41">
        <f t="shared" si="45"/>
        <v>0</v>
      </c>
    </row>
    <row r="154" spans="1:11" s="27" customFormat="1" ht="3" customHeight="1" x14ac:dyDescent="0.25">
      <c r="A154" s="38"/>
      <c r="B154" s="38"/>
      <c r="C154" s="38"/>
      <c r="D154" s="24"/>
      <c r="E154" s="24"/>
      <c r="F154" s="24"/>
      <c r="G154" s="24"/>
      <c r="H154" s="24"/>
      <c r="I154" s="24"/>
    </row>
    <row r="155" spans="1:11" s="27" customFormat="1" ht="25.5" customHeight="1" x14ac:dyDescent="0.25">
      <c r="A155" s="38"/>
      <c r="B155" s="38" t="s">
        <v>121</v>
      </c>
      <c r="C155" s="42" t="s">
        <v>122</v>
      </c>
      <c r="D155" s="24">
        <v>0</v>
      </c>
      <c r="E155" s="24">
        <v>0</v>
      </c>
      <c r="F155" s="24">
        <f t="shared" ref="F155:F162" si="47">SUM(D155:E155)</f>
        <v>0</v>
      </c>
      <c r="G155" s="24">
        <v>0</v>
      </c>
      <c r="H155" s="24">
        <v>0</v>
      </c>
      <c r="I155" s="24">
        <f t="shared" ref="I155:I163" si="48">SUM(F155-G155)</f>
        <v>0</v>
      </c>
    </row>
    <row r="156" spans="1:11" s="27" customFormat="1" ht="12.75" customHeight="1" x14ac:dyDescent="0.25">
      <c r="A156" s="38"/>
      <c r="B156" s="38" t="s">
        <v>123</v>
      </c>
      <c r="C156" s="38" t="s">
        <v>124</v>
      </c>
      <c r="D156" s="24">
        <v>0</v>
      </c>
      <c r="E156" s="24">
        <v>0</v>
      </c>
      <c r="F156" s="24">
        <f t="shared" si="47"/>
        <v>0</v>
      </c>
      <c r="G156" s="24">
        <v>0</v>
      </c>
      <c r="H156" s="24">
        <v>0</v>
      </c>
      <c r="I156" s="24">
        <f t="shared" si="48"/>
        <v>0</v>
      </c>
    </row>
    <row r="157" spans="1:11" s="27" customFormat="1" ht="12.75" customHeight="1" x14ac:dyDescent="0.25">
      <c r="A157" s="38"/>
      <c r="B157" s="38" t="s">
        <v>125</v>
      </c>
      <c r="C157" s="38" t="s">
        <v>126</v>
      </c>
      <c r="D157" s="24">
        <v>0</v>
      </c>
      <c r="E157" s="24">
        <v>0</v>
      </c>
      <c r="F157" s="24">
        <f t="shared" si="47"/>
        <v>0</v>
      </c>
      <c r="G157" s="24">
        <v>0</v>
      </c>
      <c r="H157" s="24">
        <v>0</v>
      </c>
      <c r="I157" s="24">
        <f t="shared" si="48"/>
        <v>0</v>
      </c>
    </row>
    <row r="158" spans="1:11" s="27" customFormat="1" ht="12.75" customHeight="1" x14ac:dyDescent="0.25">
      <c r="A158" s="38"/>
      <c r="B158" s="38" t="s">
        <v>127</v>
      </c>
      <c r="C158" s="38" t="s">
        <v>128</v>
      </c>
      <c r="D158" s="24">
        <v>0</v>
      </c>
      <c r="E158" s="24">
        <v>0</v>
      </c>
      <c r="F158" s="24">
        <f t="shared" si="47"/>
        <v>0</v>
      </c>
      <c r="G158" s="24">
        <v>0</v>
      </c>
      <c r="H158" s="24">
        <v>0</v>
      </c>
      <c r="I158" s="24">
        <f t="shared" si="48"/>
        <v>0</v>
      </c>
    </row>
    <row r="159" spans="1:11" s="27" customFormat="1" ht="25.5" customHeight="1" x14ac:dyDescent="0.25">
      <c r="A159" s="38"/>
      <c r="B159" s="38" t="s">
        <v>129</v>
      </c>
      <c r="C159" s="42" t="s">
        <v>130</v>
      </c>
      <c r="D159" s="24">
        <v>0</v>
      </c>
      <c r="E159" s="24">
        <v>0</v>
      </c>
      <c r="F159" s="24">
        <f t="shared" si="47"/>
        <v>0</v>
      </c>
      <c r="G159" s="24">
        <v>0</v>
      </c>
      <c r="H159" s="24">
        <v>0</v>
      </c>
      <c r="I159" s="24">
        <f t="shared" si="48"/>
        <v>0</v>
      </c>
    </row>
    <row r="160" spans="1:11" s="27" customFormat="1" ht="12.75" customHeight="1" x14ac:dyDescent="0.25">
      <c r="A160" s="38"/>
      <c r="B160" s="38"/>
      <c r="C160" s="38" t="s">
        <v>131</v>
      </c>
      <c r="D160" s="24">
        <f>SUM(C160:C160)</f>
        <v>0</v>
      </c>
      <c r="E160" s="24">
        <v>0</v>
      </c>
      <c r="F160" s="24">
        <f t="shared" si="47"/>
        <v>0</v>
      </c>
      <c r="G160" s="24">
        <f>SUM(E160:E160)</f>
        <v>0</v>
      </c>
      <c r="H160" s="24">
        <f>SUM(G160:G160)</f>
        <v>0</v>
      </c>
      <c r="I160" s="24">
        <f t="shared" si="48"/>
        <v>0</v>
      </c>
    </row>
    <row r="161" spans="1:9" s="27" customFormat="1" ht="12.75" customHeight="1" x14ac:dyDescent="0.25">
      <c r="A161" s="38"/>
      <c r="B161" s="38" t="s">
        <v>132</v>
      </c>
      <c r="C161" s="38" t="s">
        <v>133</v>
      </c>
      <c r="D161" s="24">
        <v>0</v>
      </c>
      <c r="E161" s="24">
        <v>0</v>
      </c>
      <c r="F161" s="24">
        <f t="shared" si="47"/>
        <v>0</v>
      </c>
      <c r="G161" s="24">
        <v>0</v>
      </c>
      <c r="H161" s="24">
        <v>0</v>
      </c>
      <c r="I161" s="24">
        <f t="shared" si="48"/>
        <v>0</v>
      </c>
    </row>
    <row r="162" spans="1:9" s="27" customFormat="1" ht="25.5" customHeight="1" x14ac:dyDescent="0.25">
      <c r="A162" s="38"/>
      <c r="B162" s="38" t="s">
        <v>134</v>
      </c>
      <c r="C162" s="42" t="s">
        <v>135</v>
      </c>
      <c r="D162" s="24">
        <v>0</v>
      </c>
      <c r="E162" s="24">
        <v>0</v>
      </c>
      <c r="F162" s="24">
        <f t="shared" si="47"/>
        <v>0</v>
      </c>
      <c r="G162" s="24">
        <v>0</v>
      </c>
      <c r="H162" s="24">
        <v>0</v>
      </c>
      <c r="I162" s="24">
        <f t="shared" si="48"/>
        <v>0</v>
      </c>
    </row>
    <row r="163" spans="1:9" s="25" customFormat="1" ht="12.75" customHeight="1" x14ac:dyDescent="0.25">
      <c r="A163" s="39" t="s">
        <v>136</v>
      </c>
      <c r="B163" s="40" t="s">
        <v>137</v>
      </c>
      <c r="C163" s="40"/>
      <c r="D163" s="41">
        <f>SUM(D165:D167)</f>
        <v>0</v>
      </c>
      <c r="E163" s="41">
        <f>SUM(E165:E167)</f>
        <v>0</v>
      </c>
      <c r="F163" s="41">
        <f t="shared" si="39"/>
        <v>0</v>
      </c>
      <c r="G163" s="41">
        <f t="shared" ref="G163:H163" si="49">SUM(G165:G167)</f>
        <v>0</v>
      </c>
      <c r="H163" s="41">
        <f t="shared" si="49"/>
        <v>0</v>
      </c>
      <c r="I163" s="41">
        <f t="shared" si="48"/>
        <v>0</v>
      </c>
    </row>
    <row r="164" spans="1:9" s="27" customFormat="1" ht="3" customHeight="1" x14ac:dyDescent="0.25">
      <c r="A164" s="38"/>
      <c r="B164" s="38"/>
      <c r="C164" s="38"/>
      <c r="D164" s="24"/>
      <c r="E164" s="24"/>
      <c r="F164" s="24"/>
      <c r="G164" s="24"/>
      <c r="H164" s="24"/>
      <c r="I164" s="24"/>
    </row>
    <row r="165" spans="1:9" s="27" customFormat="1" ht="12.75" customHeight="1" x14ac:dyDescent="0.25">
      <c r="A165" s="38"/>
      <c r="B165" s="38" t="s">
        <v>138</v>
      </c>
      <c r="C165" s="38" t="s">
        <v>139</v>
      </c>
      <c r="D165" s="24">
        <v>0</v>
      </c>
      <c r="E165" s="24">
        <v>0</v>
      </c>
      <c r="F165" s="24">
        <f t="shared" ref="F165:F167" si="50">SUM(D165:E165)</f>
        <v>0</v>
      </c>
      <c r="G165" s="24">
        <v>0</v>
      </c>
      <c r="H165" s="24">
        <v>0</v>
      </c>
      <c r="I165" s="24">
        <f t="shared" ref="I165:I168" si="51">SUM(F165-G165)</f>
        <v>0</v>
      </c>
    </row>
    <row r="166" spans="1:9" s="27" customFormat="1" ht="12.75" customHeight="1" x14ac:dyDescent="0.25">
      <c r="A166" s="38"/>
      <c r="B166" s="38" t="s">
        <v>140</v>
      </c>
      <c r="C166" s="38" t="s">
        <v>141</v>
      </c>
      <c r="D166" s="24">
        <v>0</v>
      </c>
      <c r="E166" s="24">
        <v>0</v>
      </c>
      <c r="F166" s="24">
        <f t="shared" si="50"/>
        <v>0</v>
      </c>
      <c r="G166" s="24">
        <v>0</v>
      </c>
      <c r="H166" s="24">
        <v>0</v>
      </c>
      <c r="I166" s="24">
        <f t="shared" si="51"/>
        <v>0</v>
      </c>
    </row>
    <row r="167" spans="1:9" s="27" customFormat="1" ht="12.75" customHeight="1" x14ac:dyDescent="0.25">
      <c r="A167" s="38"/>
      <c r="B167" s="38" t="s">
        <v>142</v>
      </c>
      <c r="C167" s="38" t="s">
        <v>143</v>
      </c>
      <c r="D167" s="24">
        <v>0</v>
      </c>
      <c r="E167" s="24">
        <v>0</v>
      </c>
      <c r="F167" s="24">
        <f t="shared" si="50"/>
        <v>0</v>
      </c>
      <c r="G167" s="24">
        <v>0</v>
      </c>
      <c r="H167" s="24">
        <v>0</v>
      </c>
      <c r="I167" s="24">
        <f t="shared" si="51"/>
        <v>0</v>
      </c>
    </row>
    <row r="168" spans="1:9" s="25" customFormat="1" ht="12.75" customHeight="1" x14ac:dyDescent="0.25">
      <c r="A168" s="39" t="s">
        <v>144</v>
      </c>
      <c r="B168" s="40" t="s">
        <v>145</v>
      </c>
      <c r="C168" s="40"/>
      <c r="D168" s="41">
        <f>SUM(D170:D176)</f>
        <v>0</v>
      </c>
      <c r="E168" s="41">
        <f>SUM(E170:E176)</f>
        <v>0</v>
      </c>
      <c r="F168" s="41">
        <f t="shared" si="39"/>
        <v>0</v>
      </c>
      <c r="G168" s="41">
        <f t="shared" ref="G168:H168" si="52">SUM(G170:G176)</f>
        <v>0</v>
      </c>
      <c r="H168" s="41">
        <f t="shared" si="52"/>
        <v>0</v>
      </c>
      <c r="I168" s="41">
        <f t="shared" si="51"/>
        <v>0</v>
      </c>
    </row>
    <row r="169" spans="1:9" s="27" customFormat="1" ht="3" customHeight="1" x14ac:dyDescent="0.25">
      <c r="A169" s="38"/>
      <c r="B169" s="38"/>
      <c r="C169" s="38"/>
      <c r="D169" s="24"/>
      <c r="E169" s="24"/>
      <c r="F169" s="24"/>
      <c r="G169" s="24"/>
      <c r="H169" s="24"/>
      <c r="I169" s="24"/>
    </row>
    <row r="170" spans="1:9" s="27" customFormat="1" ht="12.75" customHeight="1" x14ac:dyDescent="0.25">
      <c r="A170" s="38"/>
      <c r="B170" s="38" t="s">
        <v>146</v>
      </c>
      <c r="C170" s="38" t="s">
        <v>147</v>
      </c>
      <c r="D170" s="24">
        <v>0</v>
      </c>
      <c r="E170" s="24">
        <v>0</v>
      </c>
      <c r="F170" s="24">
        <f t="shared" ref="F170:F176" si="53">SUM(D170:E170)</f>
        <v>0</v>
      </c>
      <c r="G170" s="24">
        <v>0</v>
      </c>
      <c r="H170" s="24">
        <v>0</v>
      </c>
      <c r="I170" s="24">
        <f t="shared" ref="I170:I176" si="54">SUM(F170-G170)</f>
        <v>0</v>
      </c>
    </row>
    <row r="171" spans="1:9" s="27" customFormat="1" ht="12.75" customHeight="1" x14ac:dyDescent="0.25">
      <c r="A171" s="38"/>
      <c r="B171" s="38" t="s">
        <v>148</v>
      </c>
      <c r="C171" s="38" t="s">
        <v>149</v>
      </c>
      <c r="D171" s="24">
        <v>0</v>
      </c>
      <c r="E171" s="24">
        <v>0</v>
      </c>
      <c r="F171" s="24">
        <f t="shared" si="53"/>
        <v>0</v>
      </c>
      <c r="G171" s="24">
        <v>0</v>
      </c>
      <c r="H171" s="24">
        <v>0</v>
      </c>
      <c r="I171" s="24">
        <f t="shared" si="54"/>
        <v>0</v>
      </c>
    </row>
    <row r="172" spans="1:9" s="27" customFormat="1" ht="12.75" customHeight="1" x14ac:dyDescent="0.25">
      <c r="A172" s="38"/>
      <c r="B172" s="38" t="s">
        <v>150</v>
      </c>
      <c r="C172" s="38" t="s">
        <v>151</v>
      </c>
      <c r="D172" s="24">
        <v>0</v>
      </c>
      <c r="E172" s="24">
        <v>0</v>
      </c>
      <c r="F172" s="24">
        <f t="shared" si="53"/>
        <v>0</v>
      </c>
      <c r="G172" s="24">
        <v>0</v>
      </c>
      <c r="H172" s="24">
        <v>0</v>
      </c>
      <c r="I172" s="24">
        <f t="shared" si="54"/>
        <v>0</v>
      </c>
    </row>
    <row r="173" spans="1:9" s="27" customFormat="1" ht="12.75" customHeight="1" x14ac:dyDescent="0.25">
      <c r="A173" s="38"/>
      <c r="B173" s="38" t="s">
        <v>152</v>
      </c>
      <c r="C173" s="38" t="s">
        <v>153</v>
      </c>
      <c r="D173" s="24">
        <v>0</v>
      </c>
      <c r="E173" s="24">
        <v>0</v>
      </c>
      <c r="F173" s="24">
        <f t="shared" si="53"/>
        <v>0</v>
      </c>
      <c r="G173" s="24">
        <v>0</v>
      </c>
      <c r="H173" s="24">
        <v>0</v>
      </c>
      <c r="I173" s="24">
        <f t="shared" si="54"/>
        <v>0</v>
      </c>
    </row>
    <row r="174" spans="1:9" s="27" customFormat="1" ht="12.75" customHeight="1" x14ac:dyDescent="0.25">
      <c r="A174" s="38"/>
      <c r="B174" s="38" t="s">
        <v>154</v>
      </c>
      <c r="C174" s="38" t="s">
        <v>155</v>
      </c>
      <c r="D174" s="24">
        <v>0</v>
      </c>
      <c r="E174" s="24">
        <v>0</v>
      </c>
      <c r="F174" s="24">
        <f t="shared" si="53"/>
        <v>0</v>
      </c>
      <c r="G174" s="24">
        <v>0</v>
      </c>
      <c r="H174" s="24">
        <v>0</v>
      </c>
      <c r="I174" s="24">
        <f t="shared" si="54"/>
        <v>0</v>
      </c>
    </row>
    <row r="175" spans="1:9" s="27" customFormat="1" ht="12.75" customHeight="1" x14ac:dyDescent="0.25">
      <c r="A175" s="38"/>
      <c r="B175" s="38" t="s">
        <v>156</v>
      </c>
      <c r="C175" s="38" t="s">
        <v>157</v>
      </c>
      <c r="D175" s="24">
        <v>0</v>
      </c>
      <c r="E175" s="24">
        <v>0</v>
      </c>
      <c r="F175" s="24">
        <f t="shared" si="53"/>
        <v>0</v>
      </c>
      <c r="G175" s="24">
        <v>0</v>
      </c>
      <c r="H175" s="24">
        <v>0</v>
      </c>
      <c r="I175" s="24">
        <f t="shared" si="54"/>
        <v>0</v>
      </c>
    </row>
    <row r="176" spans="1:9" s="27" customFormat="1" ht="25.5" customHeight="1" thickBot="1" x14ac:dyDescent="0.3">
      <c r="A176" s="38"/>
      <c r="B176" s="38" t="s">
        <v>158</v>
      </c>
      <c r="C176" s="42" t="s">
        <v>159</v>
      </c>
      <c r="D176" s="24">
        <v>0</v>
      </c>
      <c r="E176" s="24">
        <v>0</v>
      </c>
      <c r="F176" s="24">
        <f t="shared" si="53"/>
        <v>0</v>
      </c>
      <c r="G176" s="24">
        <v>0</v>
      </c>
      <c r="H176" s="24">
        <v>0</v>
      </c>
      <c r="I176" s="24">
        <f t="shared" si="54"/>
        <v>0</v>
      </c>
    </row>
    <row r="177" spans="1:11" s="27" customFormat="1" ht="3" customHeight="1" x14ac:dyDescent="0.25">
      <c r="A177" s="43"/>
      <c r="B177" s="43"/>
      <c r="C177" s="44"/>
      <c r="D177" s="45"/>
      <c r="E177" s="45"/>
      <c r="F177" s="45"/>
      <c r="G177" s="45"/>
      <c r="H177" s="45"/>
      <c r="I177" s="45"/>
    </row>
    <row r="178" spans="1:11" s="19" customFormat="1" ht="15.95" customHeight="1" x14ac:dyDescent="0.25">
      <c r="A178" s="46" t="s">
        <v>162</v>
      </c>
      <c r="B178" s="46"/>
      <c r="C178" s="46"/>
      <c r="D178" s="47">
        <f>SUM(D10+D94)</f>
        <v>23814731328</v>
      </c>
      <c r="E178" s="47">
        <f>SUM(E10+E94)</f>
        <v>14760412128</v>
      </c>
      <c r="F178" s="47">
        <f>SUM(D178:E178)</f>
        <v>38575143456</v>
      </c>
      <c r="G178" s="47">
        <f>SUM(G10+G94)</f>
        <v>38263670815</v>
      </c>
      <c r="H178" s="47">
        <f t="shared" ref="H178" si="55">SUM(H10+H94)</f>
        <v>35656596252</v>
      </c>
      <c r="I178" s="47">
        <f>SUM(F178-G178)</f>
        <v>311472641</v>
      </c>
      <c r="J178" s="17"/>
      <c r="K178" s="18"/>
    </row>
    <row r="179" spans="1:11" s="27" customFormat="1" ht="12.75" customHeight="1" x14ac:dyDescent="0.25">
      <c r="A179" s="48" t="s">
        <v>163</v>
      </c>
      <c r="B179" s="48"/>
      <c r="C179" s="48"/>
      <c r="D179" s="49"/>
      <c r="E179" s="49"/>
      <c r="F179" s="49"/>
      <c r="G179" s="49"/>
      <c r="H179" s="49"/>
      <c r="I179" s="49"/>
    </row>
  </sheetData>
  <mergeCells count="31">
    <mergeCell ref="A179:C179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2024-04-09T17:40:18Z</dcterms:created>
  <dcterms:modified xsi:type="dcterms:W3CDTF">2024-04-09T17:40:18Z</dcterms:modified>
</cp:coreProperties>
</file>