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44242176-2595-4B1E-85AB-C79E4D666376}" xr6:coauthVersionLast="40" xr6:coauthVersionMax="40" xr10:uidLastSave="{00000000-0000-0000-0000-000000000000}"/>
  <bookViews>
    <workbookView xWindow="0" yWindow="0" windowWidth="25200" windowHeight="11775" xr2:uid="{D72D0F2B-C1C1-460D-B0D7-C46EF59124A2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7" i="1"/>
  <c r="E66" i="1"/>
  <c r="D66" i="1"/>
  <c r="E65" i="1"/>
  <c r="D65" i="1"/>
  <c r="E60" i="1"/>
  <c r="D60" i="1"/>
  <c r="E58" i="1"/>
  <c r="E71" i="1" s="1"/>
  <c r="D58" i="1"/>
  <c r="D71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2" i="1" s="1"/>
  <c r="D25" i="1"/>
  <c r="D24" i="1"/>
  <c r="D23" i="1"/>
  <c r="E22" i="1"/>
  <c r="D20" i="1"/>
  <c r="D19" i="1"/>
  <c r="D18" i="1"/>
  <c r="D17" i="1"/>
  <c r="D16" i="1"/>
  <c r="D15" i="1"/>
  <c r="D14" i="1"/>
  <c r="D10" i="1" s="1"/>
  <c r="D40" i="1" s="1"/>
  <c r="D73" i="1" s="1"/>
  <c r="D13" i="1"/>
  <c r="D12" i="1"/>
  <c r="D11" i="1"/>
  <c r="E10" i="1"/>
  <c r="E40" i="1" s="1"/>
  <c r="E73" i="1" s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<sst xmlns="http://schemas.openxmlformats.org/spreadsheetml/2006/main" count="63" uniqueCount="55">
  <si>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</si>
  <si>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</si>
  <si>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</si>
  <si>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</si>
  <si>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</si>
  <si>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2023</t>
  </si>
  <si>
    <t>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</si>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</sst>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164" fontId="2" fillId="0" borderId="0" xfId="1" applyNumberFormat="1" applyFont="1"/>
  </cellXfs>
  <cellStyles count="4">
    <cellStyle name="Normal" xfId="0" builtinId="0"/>
    <cellStyle name="Normal 17" xfId="3" xr:uid="{2E72233B-633D-4AA0-8A8E-94AB2A95CBEA}"/>
    <cellStyle name="Normal 2 2" xfId="2" xr:uid="{70E8E75E-DF93-4204-A164-E372DE98092F}"/>
    <cellStyle name="Normal 3 2 2 2 3" xfId="1" xr:uid="{CDC0B6D7-60CB-4E91-AD5D-07DF4583A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329255963</v>
          </cell>
          <cell r="C14">
            <v>344226267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534737993</v>
          </cell>
        </row>
        <row r="20">
          <cell r="D20">
            <v>0</v>
          </cell>
        </row>
        <row r="22">
          <cell r="D22">
            <v>29363255</v>
          </cell>
        </row>
        <row r="24">
          <cell r="D24">
            <v>41942396</v>
          </cell>
        </row>
        <row r="37">
          <cell r="D37">
            <v>60534337</v>
          </cell>
        </row>
        <row r="38">
          <cell r="D38">
            <v>20170049</v>
          </cell>
        </row>
        <row r="39">
          <cell r="D39">
            <v>317569086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1300000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396609393</v>
          </cell>
        </row>
      </sheetData>
      <sheetData sheetId="2"/>
      <sheetData sheetId="3">
        <row r="4">
          <cell r="A4" t="str">
            <v>DEL 1 DE ENERO AL 31 DE DICIEMBRE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8E97-1333-4D1F-88A3-927B51F3C750}">
  <sheetPr>
    <tabColor theme="0" tint="-0.14999847407452621"/>
    <pageSetUpPr fitToPage="1"/>
  </sheetPr>
  <dimension ref="A1:G84"/>
  <sheetViews>
    <sheetView showGridLines="0" tabSelected="1" workbookViewId="0">
      <selection sqref="A1:E7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0.710937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606043644</v>
      </c>
      <c r="E10" s="19">
        <f>SUM(E11:E20)</f>
        <v>473000794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534737993</v>
      </c>
      <c r="E17" s="21">
        <v>453073781</v>
      </c>
    </row>
    <row r="18" spans="1:5" s="2" customFormat="1" ht="12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29363255</v>
      </c>
      <c r="E19" s="24">
        <v>0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41942396</v>
      </c>
      <c r="E20" s="21">
        <v>19927013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796182865</v>
      </c>
      <c r="E22" s="19">
        <f>SUM(E23:E38)</f>
        <v>451660944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60534337</v>
      </c>
      <c r="E23" s="24">
        <v>58600280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20170049</v>
      </c>
      <c r="E24" s="24">
        <v>22269000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317569086</v>
      </c>
      <c r="E25" s="24">
        <v>238299124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0</v>
      </c>
      <c r="E28" s="21">
        <v>0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1300000</v>
      </c>
      <c r="E29" s="21">
        <v>1200000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396609393</v>
      </c>
      <c r="E38" s="21">
        <v>131292540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-190139221</v>
      </c>
      <c r="E40" s="30">
        <f>SUM(E10-E22)</f>
        <v>21339850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1371805100</v>
      </c>
      <c r="E44" s="19">
        <f>SUM(E45:E47)</f>
        <v>288914710</v>
      </c>
    </row>
    <row r="45" spans="1:7" s="2" customFormat="1" ht="12.75" x14ac:dyDescent="0.2">
      <c r="A45" s="20"/>
      <c r="B45" s="20"/>
      <c r="C45" s="20" t="s">
        <v>38</v>
      </c>
      <c r="D45" s="21">
        <v>1289917151</v>
      </c>
      <c r="E45" s="21">
        <v>35025732</v>
      </c>
      <c r="F45" s="32"/>
      <c r="G45" s="32"/>
    </row>
    <row r="46" spans="1:7" s="2" customFormat="1" ht="12.75" x14ac:dyDescent="0.2">
      <c r="A46" s="20"/>
      <c r="B46" s="20"/>
      <c r="C46" s="20" t="s">
        <v>39</v>
      </c>
      <c r="D46" s="21">
        <v>50527058</v>
      </c>
      <c r="E46" s="21">
        <v>0</v>
      </c>
      <c r="F46" s="33"/>
      <c r="G46" s="33"/>
    </row>
    <row r="47" spans="1:7" s="2" customFormat="1" ht="12.75" x14ac:dyDescent="0.2">
      <c r="A47" s="20"/>
      <c r="B47" s="20"/>
      <c r="C47" s="20" t="s">
        <v>40</v>
      </c>
      <c r="D47" s="21">
        <v>31360891</v>
      </c>
      <c r="E47" s="21">
        <v>253888978</v>
      </c>
      <c r="F47" s="32"/>
      <c r="G47" s="32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495443794</v>
      </c>
      <c r="E49" s="19">
        <f>SUM(E50:E52)</f>
        <v>888016739</v>
      </c>
    </row>
    <row r="50" spans="1:7" s="2" customFormat="1" ht="12.75" x14ac:dyDescent="0.2">
      <c r="A50" s="20"/>
      <c r="B50" s="20"/>
      <c r="C50" s="20" t="s">
        <v>38</v>
      </c>
      <c r="D50" s="21">
        <v>0</v>
      </c>
      <c r="E50" s="21">
        <v>85846161</v>
      </c>
    </row>
    <row r="51" spans="1:7" s="2" customFormat="1" ht="12.75" x14ac:dyDescent="0.2">
      <c r="A51" s="20"/>
      <c r="B51" s="20"/>
      <c r="C51" s="20" t="s">
        <v>39</v>
      </c>
      <c r="D51" s="21">
        <v>46835</v>
      </c>
      <c r="E51" s="21">
        <v>4197560</v>
      </c>
    </row>
    <row r="52" spans="1:7" s="2" customFormat="1" ht="12.75" x14ac:dyDescent="0.2">
      <c r="A52" s="20"/>
      <c r="B52" s="20"/>
      <c r="C52" s="20" t="s">
        <v>41</v>
      </c>
      <c r="D52" s="21">
        <v>495396959</v>
      </c>
      <c r="E52" s="21">
        <v>797973018</v>
      </c>
    </row>
    <row r="53" spans="1:7" s="3" customFormat="1" ht="5.0999999999999996" customHeight="1" x14ac:dyDescent="0.25">
      <c r="A53" s="34"/>
      <c r="B53" s="34"/>
      <c r="C53" s="34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876361306</v>
      </c>
      <c r="E54" s="30">
        <f>SUM(E44-E49)</f>
        <v>-599102029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SUM(D61:D63)</f>
        <v>23971723</v>
      </c>
      <c r="E58" s="19">
        <f>SUM(E61:E63)</f>
        <v>756308366</v>
      </c>
    </row>
    <row r="59" spans="1:7" s="2" customFormat="1" ht="5.0999999999999996" customHeight="1" x14ac:dyDescent="0.2">
      <c r="B59" s="22"/>
      <c r="C59" s="22"/>
      <c r="D59" s="35"/>
    </row>
    <row r="60" spans="1:7" s="2" customFormat="1" ht="12.75" x14ac:dyDescent="0.2">
      <c r="B60" s="20"/>
      <c r="C60" s="20" t="s">
        <v>44</v>
      </c>
      <c r="D60" s="35">
        <f>SUM(D61)</f>
        <v>0</v>
      </c>
      <c r="E60" s="35">
        <f>SUM(E61)</f>
        <v>0</v>
      </c>
    </row>
    <row r="61" spans="1:7" s="2" customFormat="1" ht="12.75" x14ac:dyDescent="0.2">
      <c r="B61" s="22"/>
      <c r="C61" s="20" t="s">
        <v>45</v>
      </c>
      <c r="D61" s="21"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v>23971723</v>
      </c>
      <c r="E63" s="21">
        <v>756308366</v>
      </c>
    </row>
    <row r="64" spans="1:7" s="2" customFormat="1" ht="5.0999999999999996" customHeight="1" x14ac:dyDescent="0.2">
      <c r="B64" s="22"/>
      <c r="C64" s="22"/>
      <c r="D64" s="21"/>
    </row>
    <row r="65" spans="1:7" s="2" customFormat="1" ht="12.75" x14ac:dyDescent="0.2">
      <c r="A65" s="18"/>
      <c r="B65" s="18" t="s">
        <v>19</v>
      </c>
      <c r="C65" s="18"/>
      <c r="D65" s="19">
        <f>SUM(D67:D69)</f>
        <v>725164112</v>
      </c>
      <c r="E65" s="19">
        <f>SUM(E67:E69)</f>
        <v>38169896</v>
      </c>
    </row>
    <row r="66" spans="1:7" s="2" customFormat="1" ht="12.75" x14ac:dyDescent="0.2">
      <c r="B66" s="20"/>
      <c r="C66" s="20" t="s">
        <v>48</v>
      </c>
      <c r="D66" s="35">
        <f>SUM(D67:D67)</f>
        <v>0</v>
      </c>
      <c r="E66" s="35">
        <f>SUM(E67:E67)</f>
        <v>0</v>
      </c>
    </row>
    <row r="67" spans="1:7" s="2" customFormat="1" ht="12.75" x14ac:dyDescent="0.2">
      <c r="B67" s="20"/>
      <c r="C67" s="20" t="s">
        <v>45</v>
      </c>
      <c r="D67" s="35">
        <f>SUM('[1]2EA'!D54)</f>
        <v>0</v>
      </c>
      <c r="E67" s="35">
        <v>0</v>
      </c>
    </row>
    <row r="68" spans="1:7" s="2" customFormat="1" ht="12.75" x14ac:dyDescent="0.2">
      <c r="B68" s="20"/>
      <c r="C68" s="20" t="s">
        <v>46</v>
      </c>
      <c r="D68" s="35">
        <v>0</v>
      </c>
      <c r="E68" s="35">
        <v>0</v>
      </c>
    </row>
    <row r="69" spans="1:7" s="2" customFormat="1" ht="12.75" x14ac:dyDescent="0.2">
      <c r="B69" s="20"/>
      <c r="C69" s="20" t="s">
        <v>49</v>
      </c>
      <c r="D69" s="35">
        <v>725164112</v>
      </c>
      <c r="E69" s="35">
        <v>38169896</v>
      </c>
    </row>
    <row r="70" spans="1:7" s="3" customFormat="1" ht="5.0999999999999996" customHeight="1" x14ac:dyDescent="0.25">
      <c r="A70" s="17"/>
      <c r="B70" s="17"/>
      <c r="C70" s="17"/>
      <c r="D70" s="13"/>
      <c r="E70" s="2"/>
    </row>
    <row r="71" spans="1:7" s="3" customFormat="1" x14ac:dyDescent="0.25">
      <c r="A71" s="14" t="s">
        <v>50</v>
      </c>
      <c r="B71" s="15"/>
      <c r="C71" s="15"/>
      <c r="D71" s="30">
        <f>D58-D65</f>
        <v>-701192389</v>
      </c>
      <c r="E71" s="30">
        <f>E58-E65</f>
        <v>718138470</v>
      </c>
      <c r="F71" s="25"/>
      <c r="G71" s="31"/>
    </row>
    <row r="72" spans="1:7" s="2" customFormat="1" ht="12.75" x14ac:dyDescent="0.2">
      <c r="A72" s="22"/>
      <c r="B72" s="22"/>
      <c r="C72" s="22"/>
      <c r="D72" s="21"/>
      <c r="E72" s="21"/>
    </row>
    <row r="73" spans="1:7" s="3" customFormat="1" ht="15.75" thickBot="1" x14ac:dyDescent="0.3">
      <c r="A73" s="36" t="s">
        <v>51</v>
      </c>
      <c r="B73" s="37"/>
      <c r="C73" s="37"/>
      <c r="D73" s="38">
        <f>D40+D54+D71</f>
        <v>-14970304</v>
      </c>
      <c r="E73" s="38">
        <f>E40+E54+E71</f>
        <v>140376291</v>
      </c>
      <c r="F73" s="2"/>
    </row>
    <row r="74" spans="1:7" s="2" customFormat="1" ht="15.75" thickBot="1" x14ac:dyDescent="0.25">
      <c r="A74" s="39" t="s">
        <v>52</v>
      </c>
      <c r="B74" s="40"/>
      <c r="C74" s="40"/>
      <c r="D74" s="41">
        <f>SUM('[1]1ESF'!C14)</f>
        <v>344226267</v>
      </c>
      <c r="E74" s="41">
        <v>203849976</v>
      </c>
    </row>
    <row r="75" spans="1:7" s="2" customFormat="1" x14ac:dyDescent="0.2">
      <c r="A75" s="42" t="s">
        <v>53</v>
      </c>
      <c r="B75" s="43"/>
      <c r="C75" s="43"/>
      <c r="D75" s="44">
        <f>SUM('[1]1ESF'!B14)</f>
        <v>329255963</v>
      </c>
      <c r="E75" s="44">
        <v>344226267</v>
      </c>
    </row>
    <row r="76" spans="1:7" s="3" customFormat="1" ht="4.5" customHeight="1" x14ac:dyDescent="0.25">
      <c r="A76" s="45"/>
      <c r="B76" s="45"/>
      <c r="C76" s="45"/>
      <c r="D76" s="45"/>
      <c r="E76" s="45"/>
      <c r="F76" s="2"/>
    </row>
    <row r="77" spans="1:7" s="3" customFormat="1" ht="12.75" customHeight="1" x14ac:dyDescent="0.25">
      <c r="A77" s="46" t="s">
        <v>54</v>
      </c>
      <c r="B77" s="47"/>
      <c r="C77" s="47"/>
      <c r="F77" s="2"/>
    </row>
    <row r="78" spans="1:7" s="48" customFormat="1" x14ac:dyDescent="0.25">
      <c r="A78" s="3"/>
      <c r="B78" s="3"/>
      <c r="C78" s="3"/>
      <c r="F78" s="2"/>
      <c r="G78" s="3"/>
    </row>
    <row r="79" spans="1:7" s="48" customFormat="1" x14ac:dyDescent="0.25">
      <c r="A79" s="3"/>
      <c r="B79" s="3"/>
      <c r="C79" s="3"/>
      <c r="D79" s="49"/>
      <c r="E79" s="49"/>
      <c r="F79" s="2"/>
      <c r="G79" s="3"/>
    </row>
    <row r="84" spans="4:5" x14ac:dyDescent="0.25">
      <c r="D84" s="50"/>
      <c r="E84" s="5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9"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2024-04-05T19:59:19Z</dcterms:created>
  <dcterms:modified xsi:type="dcterms:W3CDTF">2024-04-05T19:59:20Z</dcterms:modified>
</cp:coreProperties>
</file>