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1D191F44-5473-44AF-8F9A-A2F49E00940E}" xr6:coauthVersionLast="40" xr6:coauthVersionMax="40" xr10:uidLastSave="{00000000-0000-0000-0000-000000000000}"/>
  <bookViews>
    <workbookView xWindow="0" yWindow="0" windowWidth="25200" windowHeight="11775" xr2:uid="{4473AFF0-BFD2-415F-9EDA-9B6EBC3778CF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C104" i="1" l="1"/>
  <c r="B104" i="1"/>
  <c r="F71" i="1"/>
  <c r="F104" i="1"/>
  <c r="G71" i="1"/>
  <c r="G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<sst xmlns="http://schemas.openxmlformats.org/spreadsheetml/2006/main" count="129" uniqueCount="126">
  <si>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</si>
  <si>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EMPRESARIALES NO FINANCIERAS CON PARTICIPACIÓN ESTATAL MAYORITARIA</t>
  </si>
  <si>
    <t>ESTADO DE SITUACIÓN FINANCIERA DETALLADO CONSOLIDADO</t>
  </si>
  <si>
    <t>AL 31 DE DICIEMBRE DE 2022 Y AL 31 DE DICIEMBRE DE 2023</t>
  </si>
  <si>
    <t>( Cifras en Pesos )</t>
  </si>
  <si>
    <t>CONCEPTO</t>
  </si>
  <si>
    <t>31 DE DICIEMBRE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</si>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</sst>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4BE0BE22-D8BF-43C7-891C-C8C6377CA56B}"/>
    <cellStyle name="Normal 17" xfId="3" xr:uid="{33B525B1-476B-4FB9-B8C2-83A0A236E896}"/>
    <cellStyle name="Normal 2 2" xfId="2" xr:uid="{7ABB6B67-AD23-47C6-A30E-E0AD35BEE3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3FBDE14-CDC2-4EF1-BE0E-3A5A3BB56F6E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50950B76-FE7B-43E0-B12D-F5880F43A53B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3/ARCH.%20VINCULADOS%20(ENTIDADES3)%20-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23253570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>
        <row r="4">
          <cell r="A4" t="str">
            <v>DEL 1 DE ENERO AL 31 DE DICIEMBRE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45267-E605-41A2-B9F5-FF1B93F37C8B}">
  <sheetPr>
    <tabColor theme="0" tint="-0.14999847407452621"/>
  </sheetPr>
  <dimension ref="A1:I118"/>
  <sheetViews>
    <sheetView showGridLines="0" tabSelected="1" zoomScale="80" zoomScaleNormal="80" workbookViewId="0">
      <selection sqref="A1:G105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42.75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329255963</v>
      </c>
      <c r="C11" s="21">
        <f>SUM(C12:C18)</f>
        <v>344226267</v>
      </c>
      <c r="D11" s="22"/>
      <c r="E11" s="20" t="s">
        <v>13</v>
      </c>
      <c r="F11" s="21">
        <f>SUM(F12:F20)</f>
        <v>164955454</v>
      </c>
      <c r="G11" s="21">
        <f>SUM(G12:G20)</f>
        <v>852003308</v>
      </c>
    </row>
    <row r="12" spans="1:9" s="17" customFormat="1" ht="12.75" x14ac:dyDescent="0.25">
      <c r="A12" s="17" t="s">
        <v>14</v>
      </c>
      <c r="B12" s="23">
        <v>0</v>
      </c>
      <c r="C12" s="23">
        <v>0</v>
      </c>
      <c r="D12" s="24"/>
      <c r="E12" s="17" t="s">
        <v>15</v>
      </c>
      <c r="F12" s="23">
        <v>0</v>
      </c>
      <c r="G12" s="23">
        <v>0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84926544</v>
      </c>
      <c r="G13" s="23">
        <v>61672974</v>
      </c>
    </row>
    <row r="14" spans="1:9" s="17" customFormat="1" ht="12.75" x14ac:dyDescent="0.25">
      <c r="A14" s="17" t="s">
        <v>18</v>
      </c>
      <c r="B14" s="23">
        <v>17171900</v>
      </c>
      <c r="C14" s="23">
        <v>10676757</v>
      </c>
      <c r="D14" s="24"/>
      <c r="E14" s="17" t="s">
        <v>19</v>
      </c>
      <c r="F14" s="23">
        <v>0</v>
      </c>
      <c r="G14" s="23">
        <v>0</v>
      </c>
    </row>
    <row r="15" spans="1:9" s="17" customFormat="1" ht="12.75" x14ac:dyDescent="0.25">
      <c r="A15" s="17" t="s">
        <v>20</v>
      </c>
      <c r="B15" s="23">
        <v>312074661</v>
      </c>
      <c r="C15" s="23">
        <v>333540108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0</v>
      </c>
      <c r="C16" s="23">
        <v>0</v>
      </c>
      <c r="D16" s="24"/>
      <c r="E16" s="17" t="s">
        <v>23</v>
      </c>
      <c r="F16" s="23">
        <v>0</v>
      </c>
      <c r="G16" s="23">
        <v>0</v>
      </c>
    </row>
    <row r="17" spans="1:7" s="17" customFormat="1" ht="25.5" x14ac:dyDescent="0.25">
      <c r="A17" s="17" t="s">
        <v>24</v>
      </c>
      <c r="B17" s="23">
        <v>9402</v>
      </c>
      <c r="C17" s="23">
        <v>9402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5745667</v>
      </c>
      <c r="G18" s="23">
        <v>9484879</v>
      </c>
    </row>
    <row r="19" spans="1:7" s="17" customFormat="1" ht="12.75" x14ac:dyDescent="0.25">
      <c r="A19" s="20" t="s">
        <v>28</v>
      </c>
      <c r="B19" s="21">
        <f>SUM(B20:B26)</f>
        <v>103855445</v>
      </c>
      <c r="C19" s="21">
        <f>SUM(C20:C26)</f>
        <v>84689633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74283243</v>
      </c>
      <c r="G20" s="23">
        <v>780845455</v>
      </c>
    </row>
    <row r="21" spans="1:7" s="17" customFormat="1" ht="12.75" x14ac:dyDescent="0.25">
      <c r="A21" s="17" t="s">
        <v>32</v>
      </c>
      <c r="B21" s="23">
        <v>89166474</v>
      </c>
      <c r="C21" s="23">
        <v>69067285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4951</v>
      </c>
      <c r="C22" s="23">
        <v>3967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150665</v>
      </c>
      <c r="C23" s="23">
        <v>382648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0</v>
      </c>
      <c r="C25" s="23"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14533355</v>
      </c>
      <c r="C26" s="23">
        <v>15235733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82793984</v>
      </c>
      <c r="C27" s="21">
        <f>SUM(C28:C32)</f>
        <v>5821508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3899</v>
      </c>
      <c r="C28" s="23">
        <v>30729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7616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82790085</v>
      </c>
      <c r="C31" s="23">
        <v>5790779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7616</v>
      </c>
    </row>
    <row r="33" spans="1:7" s="17" customFormat="1" ht="25.5" x14ac:dyDescent="0.25">
      <c r="A33" s="20" t="s">
        <v>56</v>
      </c>
      <c r="B33" s="21">
        <f>SUM(B34:B38)</f>
        <v>1153429</v>
      </c>
      <c r="C33" s="21">
        <f>SUM(C34:C38)</f>
        <v>1153429</v>
      </c>
      <c r="D33" s="24"/>
      <c r="E33" s="20" t="s">
        <v>57</v>
      </c>
      <c r="F33" s="21">
        <f>SUM(F34:F39)</f>
        <v>0</v>
      </c>
      <c r="G33" s="21">
        <f>SUM(G34:G39)</f>
        <v>171641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0</v>
      </c>
      <c r="G34" s="23"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0</v>
      </c>
      <c r="G35" s="23">
        <v>0</v>
      </c>
    </row>
    <row r="36" spans="1:7" s="17" customFormat="1" ht="12.75" x14ac:dyDescent="0.25">
      <c r="A36" s="17" t="s">
        <v>62</v>
      </c>
      <c r="B36" s="23">
        <v>1153429</v>
      </c>
      <c r="C36" s="23">
        <v>1153429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9910038</v>
      </c>
      <c r="C39" s="21">
        <v>7813807</v>
      </c>
      <c r="D39" s="22"/>
      <c r="E39" s="17" t="s">
        <v>69</v>
      </c>
      <c r="F39" s="23">
        <v>0</v>
      </c>
      <c r="G39" s="23">
        <v>171641</v>
      </c>
    </row>
    <row r="40" spans="1:7" s="17" customFormat="1" ht="12.75" x14ac:dyDescent="0.25">
      <c r="A40" s="20" t="s">
        <v>70</v>
      </c>
      <c r="B40" s="21">
        <f>SUM(B41:B42)</f>
        <v>-8157749</v>
      </c>
      <c r="C40" s="21">
        <f>SUM(C41:C42)</f>
        <v>-4042937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v>-8157749</v>
      </c>
      <c r="C41" s="23">
        <v>-4042937</v>
      </c>
      <c r="D41" s="22"/>
      <c r="E41" s="17" t="s">
        <v>73</v>
      </c>
      <c r="F41" s="23">
        <v>0</v>
      </c>
      <c r="G41" s="23"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624713</v>
      </c>
      <c r="C43" s="21">
        <f>SUM(C44:C47)</f>
        <v>624713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624713</v>
      </c>
      <c r="C44" s="23">
        <v>624713</v>
      </c>
      <c r="E44" s="20" t="s">
        <v>79</v>
      </c>
      <c r="F44" s="21">
        <f>SUM(F45:F47)</f>
        <v>0</v>
      </c>
      <c r="G44" s="21">
        <f>SUM(G45:G47)</f>
        <v>0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0</v>
      </c>
      <c r="G45" s="23">
        <v>0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0</v>
      </c>
      <c r="G47" s="23">
        <v>0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519435823</v>
      </c>
      <c r="C49" s="21">
        <f>SUM(C11+C19+C27+C33+C39+C40+C43)</f>
        <v>440286420</v>
      </c>
      <c r="D49" s="24"/>
      <c r="E49" s="20" t="s">
        <v>87</v>
      </c>
      <c r="F49" s="21">
        <f>SUM(F44+F40+F33+F29+F28+F25+F21+F11)</f>
        <v>164955454</v>
      </c>
      <c r="G49" s="21">
        <f>SUM(G44+G40+G33+G29+G28+G25+G21+G11)</f>
        <v>852182565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0</v>
      </c>
      <c r="C53" s="21">
        <v>0</v>
      </c>
      <c r="D53" s="24"/>
      <c r="E53" s="20" t="s">
        <v>91</v>
      </c>
      <c r="F53" s="21">
        <v>6741263</v>
      </c>
      <c r="G53" s="21">
        <v>6712768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34868434</v>
      </c>
      <c r="C55" s="21">
        <v>34419845</v>
      </c>
      <c r="D55" s="24"/>
      <c r="E55" s="20" t="s">
        <v>93</v>
      </c>
      <c r="F55" s="21">
        <v>125705610</v>
      </c>
      <c r="G55" s="21">
        <v>125705610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1285650030</v>
      </c>
      <c r="C57" s="21">
        <v>2575567181</v>
      </c>
      <c r="D57" s="24"/>
      <c r="E57" s="20" t="s">
        <v>95</v>
      </c>
      <c r="F57" s="21">
        <v>0</v>
      </c>
      <c r="G57" s="21">
        <v>369048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240171481</v>
      </c>
      <c r="C59" s="21">
        <v>290651704</v>
      </c>
      <c r="D59" s="24"/>
      <c r="E59" s="20" t="s">
        <v>97</v>
      </c>
      <c r="F59" s="21">
        <v>33752285</v>
      </c>
      <c r="G59" s="21">
        <v>48066668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100808</v>
      </c>
      <c r="C61" s="21">
        <v>30400</v>
      </c>
      <c r="D61" s="24"/>
      <c r="E61" s="20" t="s">
        <v>99</v>
      </c>
      <c r="F61" s="21">
        <v>9951462</v>
      </c>
      <c r="G61" s="21">
        <v>9261804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-681374647</v>
      </c>
      <c r="C63" s="21">
        <v>-1054080848</v>
      </c>
      <c r="D63" s="22"/>
      <c r="E63" s="20" t="s">
        <v>101</v>
      </c>
      <c r="F63" s="21">
        <v>0</v>
      </c>
      <c r="G63" s="21">
        <v>0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13350027</v>
      </c>
      <c r="C65" s="21">
        <v>12560581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0</v>
      </c>
      <c r="C69" s="21">
        <v>945735</v>
      </c>
      <c r="D69" s="24"/>
      <c r="E69" s="20" t="s">
        <v>105</v>
      </c>
      <c r="F69" s="21">
        <f>SUM(F63+F61+F59+F57+F55+F53)</f>
        <v>176150620</v>
      </c>
      <c r="G69" s="21">
        <f>SUM(G63+G61+G59+G57+G55+G53)</f>
        <v>190115898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892766133</v>
      </c>
      <c r="C71" s="21">
        <f>SUM(C69+C65+C63+C61+C59+C57+C55+C53+C67)</f>
        <v>1860094598</v>
      </c>
      <c r="D71" s="24"/>
      <c r="E71" s="20" t="s">
        <v>107</v>
      </c>
      <c r="F71" s="21">
        <f>SUM(F69+F49)</f>
        <v>341106074</v>
      </c>
      <c r="G71" s="21">
        <f>SUM(G69+G49)</f>
        <v>1042298463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1507904136</v>
      </c>
      <c r="G75" s="35">
        <f>SUM(G77+G79+G81)</f>
        <v>1507904136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1500507948</v>
      </c>
      <c r="G77" s="21">
        <v>1500507948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7396188</v>
      </c>
      <c r="G79" s="21">
        <v>7396188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-436808254</v>
      </c>
      <c r="G83" s="35">
        <f>SUM(G85+G87+G89+G91+G93)</f>
        <v>-249821581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-190139221</v>
      </c>
      <c r="G85" s="21">
        <v>21339850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-252721034</v>
      </c>
      <c r="G87" s="21">
        <v>-277213432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0</v>
      </c>
      <c r="G89" s="21"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6052001</v>
      </c>
      <c r="G91" s="21">
        <v>6052001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0</v>
      </c>
      <c r="G93" s="21"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1071095882</v>
      </c>
      <c r="G101" s="21">
        <f>SUM(G75+G83+G95)</f>
        <v>1258082555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1412201956</v>
      </c>
      <c r="C104" s="41">
        <f>SUM(C71+C49)</f>
        <v>2300381018</v>
      </c>
      <c r="D104" s="42"/>
      <c r="E104" s="40" t="s">
        <v>124</v>
      </c>
      <c r="F104" s="41">
        <f>SUM(F101+F71)</f>
        <v>1412201956</v>
      </c>
      <c r="G104" s="41">
        <f>SUM(G101+G71)</f>
        <v>2300381018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x14ac:dyDescent="0.25">
      <c r="A108" s="44"/>
      <c r="B108" s="44"/>
      <c r="C108" s="44"/>
      <c r="E108" s="44"/>
      <c r="F108" s="44"/>
      <c r="G108" s="44"/>
      <c r="H108" s="3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ht="16.5" x14ac:dyDescent="0.25">
      <c r="A112" s="45"/>
      <c r="B112" s="45"/>
      <c r="C112" s="45"/>
      <c r="D112" s="45"/>
      <c r="E112" s="45"/>
      <c r="F112" s="45"/>
      <c r="G112" s="45"/>
      <c r="H112" s="3"/>
    </row>
    <row r="113" spans="8:8" x14ac:dyDescent="0.25">
      <c r="H113" s="3"/>
    </row>
    <row r="114" spans="8:8" x14ac:dyDescent="0.25">
      <c r="H114" s="3"/>
    </row>
    <row r="115" spans="8:8" x14ac:dyDescent="0.25">
      <c r="H115" s="3"/>
    </row>
    <row r="116" spans="8:8" x14ac:dyDescent="0.25">
      <c r="H116" s="3"/>
    </row>
    <row r="117" spans="8:8" x14ac:dyDescent="0.25">
      <c r="H117" s="3"/>
    </row>
    <row r="118" spans="8:8" x14ac:dyDescent="0.25">
      <c r="H118" s="3"/>
    </row>
  </sheetData>
  <mergeCells count="8">
    <mergeCell ref="A112:G112"/>
    <mergeCell ref="A2:G2"/>
    <mergeCell ref="A3:G3"/>
    <mergeCell ref="A4:G4"/>
    <mergeCell ref="A5:G5"/>
    <mergeCell ref="A6:G6"/>
    <mergeCell ref="A108:C108"/>
    <mergeCell ref="E108:G108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2024-04-05T19:59:22Z</dcterms:created>
  <dcterms:modified xsi:type="dcterms:W3CDTF">2024-04-05T19:59:23Z</dcterms:modified>
</cp:coreProperties>
</file>