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AFA0FC9-47DB-47B6-B91B-17D006487915}" xr6:coauthVersionLast="40" xr6:coauthVersionMax="40" xr10:uidLastSave="{00000000-0000-0000-0000-000000000000}"/>
  <bookViews>
    <workbookView xWindow="0" yWindow="0" windowWidth="20490" windowHeight="7545" xr2:uid="{A3A6A96B-C8BD-46CC-BCE9-1A960007B7AF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B71" i="1"/>
  <c r="B104" i="1" s="1"/>
  <c r="G69" i="1"/>
  <c r="F69" i="1"/>
  <c r="G44" i="1"/>
  <c r="F44" i="1"/>
  <c r="C43" i="1"/>
  <c r="B43" i="1"/>
  <c r="G40" i="1"/>
  <c r="G49" i="1" s="1"/>
  <c r="G71" i="1" s="1"/>
  <c r="F40" i="1"/>
  <c r="C40" i="1"/>
  <c r="B40" i="1"/>
  <c r="G33" i="1"/>
  <c r="F33" i="1"/>
  <c r="F49" i="1" s="1"/>
  <c r="F71" i="1" s="1"/>
  <c r="C33" i="1"/>
  <c r="C49" i="1" s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B11" i="1"/>
  <c r="B49" i="1" s="1"/>
  <c r="C104" i="1" l="1"/>
  <c r="F104" i="1"/>
  <c r="G104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<sst xmlns="http://schemas.openxmlformats.org/spreadsheetml/2006/main" count="129" uniqueCount="126">
  <si>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</si>
  <si>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LEGISLATIVO</t>
  </si>
  <si>
    <t>ESTADO DE SITUACIÓN FINANCIERA DETALLADO CONSOLIDADO</t>
  </si>
  <si>
    <t>AL 31 DE DICIEMBRE DE 2022 Y AL 30 DE SEPTIEMBRE DE 2023</t>
  </si>
  <si>
    <t>( Cifras en Pesos )</t>
  </si>
  <si>
    <t>CONCEPTO</t>
  </si>
  <si>
    <t>30 DE SEPTIEMBRE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</si>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</sst>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7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164" fontId="3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164" fontId="5" fillId="0" borderId="6" xfId="1" applyNumberFormat="1" applyFont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Font="1" applyFill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44259678-F699-4176-BA98-734BB6FAFE17}"/>
    <cellStyle name="Normal 17" xfId="3" xr:uid="{A5914825-B587-4C85-AC34-774D30918F4E}"/>
    <cellStyle name="Normal 2 2" xfId="2" xr:uid="{8E4C2EDE-008E-45CB-970B-874A65A765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B7CA4C8-D861-40C9-81CB-37383C89E288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12A26EB0-AD1C-4B57-968B-3074C6D34768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-EB-HGBB-PC\Unidad%20Ale\PROC.%20DATOS\Informe%20Trimestral\2023\3er%20Trimestre\Informaci&#243;n%20Financiera%20Carlitos\NOTAS%20(P.LEGISLATIVO)%20SE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 refreshError="1"/>
      <sheetData sheetId="1" refreshError="1"/>
      <sheetData sheetId="2" refreshError="1"/>
      <sheetData sheetId="3">
        <row r="12">
          <cell r="B12">
            <v>40000</v>
          </cell>
        </row>
      </sheetData>
      <sheetData sheetId="4" refreshError="1"/>
      <sheetData sheetId="5" refreshError="1"/>
      <sheetData sheetId="6">
        <row r="4">
          <cell r="A4" t="str">
            <v>DEL 1 DE ENERO AL 30 DE SEPTIEMBRE DE 2023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72F9F-4154-4DBA-BA55-A09D1393CBBF}">
  <sheetPr>
    <tabColor theme="0" tint="-4.9989318521683403E-2"/>
  </sheetPr>
  <dimension ref="A1:I123"/>
  <sheetViews>
    <sheetView showGridLines="0" tabSelected="1" zoomScale="93" zoomScaleNormal="93" workbookViewId="0">
      <selection activeCell="H7" sqref="H7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46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36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38720961</v>
      </c>
      <c r="C11" s="21">
        <f>SUM(C12:C18)</f>
        <v>32715346</v>
      </c>
      <c r="D11" s="22"/>
      <c r="E11" s="20" t="s">
        <v>13</v>
      </c>
      <c r="F11" s="21">
        <f>SUM(F12:F20)</f>
        <v>7023882</v>
      </c>
      <c r="G11" s="21">
        <f>SUM(G12:G20)</f>
        <v>15342135</v>
      </c>
    </row>
    <row r="12" spans="1:9" s="17" customFormat="1" ht="12.75" x14ac:dyDescent="0.25">
      <c r="A12" s="17" t="s">
        <v>14</v>
      </c>
      <c r="B12" s="23">
        <v>40000</v>
      </c>
      <c r="C12" s="23">
        <v>0</v>
      </c>
      <c r="D12" s="24"/>
      <c r="E12" s="17" t="s">
        <v>15</v>
      </c>
      <c r="F12" s="23">
        <v>32825</v>
      </c>
      <c r="G12" s="23">
        <v>3559195</v>
      </c>
    </row>
    <row r="13" spans="1:9" s="17" customFormat="1" ht="12.75" x14ac:dyDescent="0.25">
      <c r="A13" s="17" t="s">
        <v>16</v>
      </c>
      <c r="B13" s="23">
        <v>0</v>
      </c>
      <c r="C13" s="23">
        <v>0</v>
      </c>
      <c r="D13" s="24"/>
      <c r="E13" s="17" t="s">
        <v>17</v>
      </c>
      <c r="F13" s="23">
        <v>2440787</v>
      </c>
      <c r="G13" s="23">
        <v>1438139</v>
      </c>
    </row>
    <row r="14" spans="1:9" s="17" customFormat="1" ht="12.75" x14ac:dyDescent="0.25">
      <c r="A14" s="17" t="s">
        <v>18</v>
      </c>
      <c r="B14" s="23">
        <v>20717343</v>
      </c>
      <c r="C14" s="23">
        <v>6904945</v>
      </c>
      <c r="D14" s="24"/>
      <c r="E14" s="17" t="s">
        <v>19</v>
      </c>
      <c r="F14" s="23">
        <v>0</v>
      </c>
      <c r="G14" s="23">
        <v>0</v>
      </c>
    </row>
    <row r="15" spans="1:9" s="17" customFormat="1" ht="12.75" x14ac:dyDescent="0.25">
      <c r="A15" s="17" t="s">
        <v>20</v>
      </c>
      <c r="B15" s="23">
        <v>0</v>
      </c>
      <c r="C15" s="23">
        <v>0</v>
      </c>
      <c r="D15" s="24"/>
      <c r="E15" s="17" t="s">
        <v>21</v>
      </c>
      <c r="F15" s="23">
        <v>0</v>
      </c>
      <c r="G15" s="23">
        <v>0</v>
      </c>
    </row>
    <row r="16" spans="1:9" s="17" customFormat="1" ht="12.75" x14ac:dyDescent="0.25">
      <c r="A16" s="17" t="s">
        <v>22</v>
      </c>
      <c r="B16" s="23">
        <v>17252203</v>
      </c>
      <c r="C16" s="23">
        <v>25074856</v>
      </c>
      <c r="D16" s="24"/>
      <c r="E16" s="17" t="s">
        <v>23</v>
      </c>
      <c r="F16" s="23">
        <v>24000</v>
      </c>
      <c r="G16" s="23">
        <v>0</v>
      </c>
    </row>
    <row r="17" spans="1:7" s="17" customFormat="1" ht="25.5" x14ac:dyDescent="0.25">
      <c r="A17" s="17" t="s">
        <v>24</v>
      </c>
      <c r="B17" s="23">
        <v>711415</v>
      </c>
      <c r="C17" s="23">
        <v>735545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 x14ac:dyDescent="0.25">
      <c r="A18" s="17" t="s">
        <v>26</v>
      </c>
      <c r="B18" s="23">
        <v>0</v>
      </c>
      <c r="C18" s="23">
        <v>0</v>
      </c>
      <c r="D18" s="24"/>
      <c r="E18" s="17" t="s">
        <v>27</v>
      </c>
      <c r="F18" s="23">
        <v>4516032</v>
      </c>
      <c r="G18" s="23">
        <v>10341208</v>
      </c>
    </row>
    <row r="19" spans="1:7" s="17" customFormat="1" ht="12.75" x14ac:dyDescent="0.25">
      <c r="A19" s="20" t="s">
        <v>28</v>
      </c>
      <c r="B19" s="21">
        <f>SUM(B20:B26)</f>
        <v>1936806</v>
      </c>
      <c r="C19" s="21">
        <f>SUM(C20:C26)</f>
        <v>107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 x14ac:dyDescent="0.25">
      <c r="A20" s="17" t="s">
        <v>30</v>
      </c>
      <c r="B20" s="23">
        <v>0</v>
      </c>
      <c r="C20" s="23">
        <v>0</v>
      </c>
      <c r="D20" s="24"/>
      <c r="E20" s="17" t="s">
        <v>31</v>
      </c>
      <c r="F20" s="23">
        <v>10238</v>
      </c>
      <c r="G20" s="23">
        <v>3593</v>
      </c>
    </row>
    <row r="21" spans="1:7" s="17" customFormat="1" ht="12.75" x14ac:dyDescent="0.25">
      <c r="A21" s="17" t="s">
        <v>32</v>
      </c>
      <c r="B21" s="23">
        <v>0</v>
      </c>
      <c r="C21" s="23">
        <v>107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17" t="s">
        <v>34</v>
      </c>
      <c r="B22" s="23">
        <v>1936806</v>
      </c>
      <c r="C22" s="23">
        <v>0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 x14ac:dyDescent="0.25">
      <c r="A23" s="17" t="s">
        <v>36</v>
      </c>
      <c r="B23" s="23">
        <v>0</v>
      </c>
      <c r="C23" s="23">
        <v>0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 x14ac:dyDescent="0.25">
      <c r="A24" s="17" t="s">
        <v>38</v>
      </c>
      <c r="B24" s="23">
        <v>0</v>
      </c>
      <c r="C24" s="23">
        <v>0</v>
      </c>
      <c r="D24" s="24"/>
      <c r="E24" s="17" t="s">
        <v>39</v>
      </c>
      <c r="F24" s="23">
        <v>0</v>
      </c>
      <c r="G24" s="23">
        <v>0</v>
      </c>
    </row>
    <row r="25" spans="1:7" s="17" customFormat="1" ht="12.75" x14ac:dyDescent="0.25">
      <c r="A25" s="17" t="s">
        <v>40</v>
      </c>
      <c r="B25" s="23">
        <v>0</v>
      </c>
      <c r="C25" s="23">
        <v>0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17" t="s">
        <v>42</v>
      </c>
      <c r="B26" s="23">
        <v>0</v>
      </c>
      <c r="C26" s="23">
        <v>0</v>
      </c>
      <c r="D26" s="24"/>
      <c r="E26" s="17" t="s">
        <v>43</v>
      </c>
      <c r="F26" s="23">
        <v>0</v>
      </c>
      <c r="G26" s="23">
        <v>0</v>
      </c>
    </row>
    <row r="27" spans="1:7" s="17" customFormat="1" ht="12.75" x14ac:dyDescent="0.25">
      <c r="A27" s="20" t="s">
        <v>44</v>
      </c>
      <c r="B27" s="21">
        <f>SUM(B28:B32)</f>
        <v>0</v>
      </c>
      <c r="C27" s="21">
        <f>SUM(C28:C32)</f>
        <v>0</v>
      </c>
      <c r="D27" s="22"/>
      <c r="E27" s="17" t="s">
        <v>45</v>
      </c>
      <c r="F27" s="23">
        <v>0</v>
      </c>
      <c r="G27" s="23">
        <v>0</v>
      </c>
    </row>
    <row r="28" spans="1:7" s="17" customFormat="1" ht="25.5" x14ac:dyDescent="0.25">
      <c r="A28" s="17" t="s">
        <v>46</v>
      </c>
      <c r="B28" s="23">
        <v>0</v>
      </c>
      <c r="C28" s="23">
        <v>0</v>
      </c>
      <c r="D28" s="24"/>
      <c r="E28" s="20" t="s">
        <v>47</v>
      </c>
      <c r="F28" s="21">
        <v>0</v>
      </c>
      <c r="G28" s="21">
        <v>0</v>
      </c>
    </row>
    <row r="29" spans="1:7" s="17" customFormat="1" ht="25.5" x14ac:dyDescent="0.25">
      <c r="A29" s="17" t="s">
        <v>48</v>
      </c>
      <c r="B29" s="23">
        <v>0</v>
      </c>
      <c r="C29" s="23">
        <v>0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17" t="s">
        <v>50</v>
      </c>
      <c r="B30" s="23">
        <v>0</v>
      </c>
      <c r="C30" s="23">
        <v>0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 x14ac:dyDescent="0.25">
      <c r="A31" s="17" t="s">
        <v>52</v>
      </c>
      <c r="B31" s="23">
        <v>0</v>
      </c>
      <c r="C31" s="23">
        <v>0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 x14ac:dyDescent="0.2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v>0</v>
      </c>
      <c r="G32" s="23">
        <v>0</v>
      </c>
    </row>
    <row r="33" spans="1:7" s="17" customFormat="1" ht="25.5" x14ac:dyDescent="0.25">
      <c r="A33" s="20" t="s">
        <v>56</v>
      </c>
      <c r="B33" s="21">
        <f>SUM(B34:B38)</f>
        <v>0</v>
      </c>
      <c r="C33" s="21">
        <f>SUM(C34:C38)</f>
        <v>0</v>
      </c>
      <c r="D33" s="24"/>
      <c r="E33" s="20" t="s">
        <v>57</v>
      </c>
      <c r="F33" s="21">
        <f>SUM(F34:F39)</f>
        <v>0</v>
      </c>
      <c r="G33" s="21">
        <f>SUM(G34:G39)</f>
        <v>0</v>
      </c>
    </row>
    <row r="34" spans="1:7" s="17" customFormat="1" ht="12.75" x14ac:dyDescent="0.25">
      <c r="A34" s="17" t="s">
        <v>58</v>
      </c>
      <c r="B34" s="23">
        <v>0</v>
      </c>
      <c r="C34" s="23">
        <v>0</v>
      </c>
      <c r="D34" s="24"/>
      <c r="E34" s="17" t="s">
        <v>59</v>
      </c>
      <c r="F34" s="23">
        <v>0</v>
      </c>
      <c r="G34" s="23">
        <v>0</v>
      </c>
    </row>
    <row r="35" spans="1:7" s="17" customFormat="1" ht="12.75" x14ac:dyDescent="0.2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v>0</v>
      </c>
      <c r="G35" s="23">
        <v>0</v>
      </c>
    </row>
    <row r="36" spans="1:7" s="17" customFormat="1" ht="12.75" x14ac:dyDescent="0.25">
      <c r="A36" s="17" t="s">
        <v>62</v>
      </c>
      <c r="B36" s="23">
        <v>0</v>
      </c>
      <c r="C36" s="23">
        <v>0</v>
      </c>
      <c r="D36" s="22"/>
      <c r="E36" s="17" t="s">
        <v>63</v>
      </c>
      <c r="F36" s="23">
        <v>0</v>
      </c>
      <c r="G36" s="23">
        <v>0</v>
      </c>
    </row>
    <row r="37" spans="1:7" s="17" customFormat="1" ht="12.75" customHeight="1" x14ac:dyDescent="0.25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v>0</v>
      </c>
      <c r="G37" s="23">
        <v>0</v>
      </c>
    </row>
    <row r="38" spans="1:7" s="17" customFormat="1" ht="12.75" customHeight="1" x14ac:dyDescent="0.25">
      <c r="A38" s="17" t="s">
        <v>66</v>
      </c>
      <c r="B38" s="23">
        <v>0</v>
      </c>
      <c r="C38" s="23">
        <v>0</v>
      </c>
      <c r="D38" s="24"/>
      <c r="E38" s="17" t="s">
        <v>67</v>
      </c>
      <c r="F38" s="23">
        <v>0</v>
      </c>
      <c r="G38" s="23">
        <v>0</v>
      </c>
    </row>
    <row r="39" spans="1:7" s="17" customFormat="1" ht="12.75" x14ac:dyDescent="0.25">
      <c r="A39" s="20" t="s">
        <v>68</v>
      </c>
      <c r="B39" s="21">
        <v>3289765</v>
      </c>
      <c r="C39" s="21">
        <v>6295729</v>
      </c>
      <c r="D39" s="22"/>
      <c r="E39" s="17" t="s">
        <v>69</v>
      </c>
      <c r="F39" s="23">
        <v>0</v>
      </c>
      <c r="G39" s="23"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0</v>
      </c>
      <c r="G40" s="21">
        <f>SUM(G41:G43)</f>
        <v>0</v>
      </c>
    </row>
    <row r="41" spans="1:7" s="17" customFormat="1" ht="25.5" x14ac:dyDescent="0.25">
      <c r="A41" s="17" t="s">
        <v>72</v>
      </c>
      <c r="B41" s="23">
        <v>0</v>
      </c>
      <c r="C41" s="23">
        <v>0</v>
      </c>
      <c r="D41" s="22"/>
      <c r="E41" s="17" t="s">
        <v>73</v>
      </c>
      <c r="F41" s="23">
        <v>0</v>
      </c>
      <c r="G41" s="23">
        <v>0</v>
      </c>
    </row>
    <row r="42" spans="1:7" s="17" customFormat="1" ht="12.75" x14ac:dyDescent="0.2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v>0</v>
      </c>
      <c r="G42" s="23">
        <v>0</v>
      </c>
    </row>
    <row r="43" spans="1:7" s="17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 x14ac:dyDescent="0.25">
      <c r="A44" s="17" t="s">
        <v>78</v>
      </c>
      <c r="B44" s="23">
        <v>0</v>
      </c>
      <c r="C44" s="23">
        <v>0</v>
      </c>
      <c r="E44" s="20" t="s">
        <v>79</v>
      </c>
      <c r="F44" s="21">
        <f>SUM(F45:F47)</f>
        <v>7426</v>
      </c>
      <c r="G44" s="21">
        <f>SUM(G45:G47)</f>
        <v>853874</v>
      </c>
    </row>
    <row r="45" spans="1:7" s="17" customFormat="1" ht="12.75" x14ac:dyDescent="0.2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v>7426</v>
      </c>
      <c r="G45" s="23">
        <v>853874</v>
      </c>
    </row>
    <row r="46" spans="1:7" s="17" customFormat="1" ht="25.5" x14ac:dyDescent="0.2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v>0</v>
      </c>
      <c r="G46" s="23">
        <v>0</v>
      </c>
    </row>
    <row r="47" spans="1:7" s="17" customFormat="1" ht="12.75" x14ac:dyDescent="0.25">
      <c r="A47" s="17" t="s">
        <v>84</v>
      </c>
      <c r="B47" s="23">
        <v>0</v>
      </c>
      <c r="C47" s="23">
        <v>0</v>
      </c>
      <c r="D47" s="22"/>
      <c r="E47" s="17" t="s">
        <v>85</v>
      </c>
      <c r="F47" s="23">
        <v>0</v>
      </c>
      <c r="G47" s="23">
        <v>0</v>
      </c>
    </row>
    <row r="48" spans="1:7" s="17" customFormat="1" ht="12.75" x14ac:dyDescent="0.25">
      <c r="A48" s="20"/>
      <c r="B48" s="25"/>
      <c r="C48" s="25"/>
      <c r="D48" s="22"/>
      <c r="F48" s="26"/>
      <c r="G48" s="26"/>
    </row>
    <row r="49" spans="1:7" s="17" customFormat="1" ht="12.75" x14ac:dyDescent="0.25">
      <c r="A49" s="20" t="s">
        <v>86</v>
      </c>
      <c r="B49" s="21">
        <f>SUM(B11+B19+B27+B33+B39+B40+B43)</f>
        <v>43947532</v>
      </c>
      <c r="C49" s="21">
        <f>SUM(C11+C19+C27+C33+C39+C40+C43)</f>
        <v>39011182</v>
      </c>
      <c r="D49" s="24"/>
      <c r="E49" s="20" t="s">
        <v>87</v>
      </c>
      <c r="F49" s="21">
        <f>SUM(F44+F40+F33+F29+F28+F25+F21+F11)</f>
        <v>7031308</v>
      </c>
      <c r="G49" s="21">
        <f>SUM(G44+G40+G33+G29+G28+G25+G21+G11)</f>
        <v>16196009</v>
      </c>
    </row>
    <row r="50" spans="1:7" s="17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7" customFormat="1" ht="13.5" thickTop="1" x14ac:dyDescent="0.25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 x14ac:dyDescent="0.25">
      <c r="B52" s="25"/>
      <c r="C52" s="25"/>
      <c r="D52" s="24"/>
      <c r="F52" s="25"/>
      <c r="G52" s="25"/>
    </row>
    <row r="53" spans="1:7" s="17" customFormat="1" ht="12.75" x14ac:dyDescent="0.25">
      <c r="A53" s="20" t="s">
        <v>90</v>
      </c>
      <c r="B53" s="21">
        <v>0</v>
      </c>
      <c r="C53" s="21">
        <v>0</v>
      </c>
      <c r="D53" s="24"/>
      <c r="E53" s="20" t="s">
        <v>91</v>
      </c>
      <c r="F53" s="21">
        <v>35</v>
      </c>
      <c r="G53" s="21">
        <v>35</v>
      </c>
    </row>
    <row r="54" spans="1:7" s="17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7" customFormat="1" ht="12.75" x14ac:dyDescent="0.25">
      <c r="A55" s="20" t="s">
        <v>92</v>
      </c>
      <c r="B55" s="21">
        <v>5415999</v>
      </c>
      <c r="C55" s="21">
        <v>5417097</v>
      </c>
      <c r="D55" s="24"/>
      <c r="E55" s="20" t="s">
        <v>93</v>
      </c>
      <c r="F55" s="21">
        <v>0</v>
      </c>
      <c r="G55" s="21"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7" customFormat="1" ht="12.75" x14ac:dyDescent="0.25">
      <c r="A57" s="20" t="s">
        <v>94</v>
      </c>
      <c r="B57" s="21">
        <v>0</v>
      </c>
      <c r="C57" s="21">
        <v>0</v>
      </c>
      <c r="D57" s="24"/>
      <c r="E57" s="20" t="s">
        <v>95</v>
      </c>
      <c r="F57" s="21">
        <v>0</v>
      </c>
      <c r="G57" s="21">
        <v>0</v>
      </c>
    </row>
    <row r="58" spans="1:7" s="17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7" customFormat="1" ht="12.75" x14ac:dyDescent="0.25">
      <c r="A59" s="20" t="s">
        <v>96</v>
      </c>
      <c r="B59" s="21">
        <v>48312507</v>
      </c>
      <c r="C59" s="21">
        <v>46138824</v>
      </c>
      <c r="D59" s="24"/>
      <c r="E59" s="20" t="s">
        <v>97</v>
      </c>
      <c r="F59" s="21">
        <v>48921586</v>
      </c>
      <c r="G59" s="21">
        <v>90628886</v>
      </c>
    </row>
    <row r="60" spans="1:7" s="17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7" customFormat="1" ht="25.5" x14ac:dyDescent="0.25">
      <c r="A61" s="20" t="s">
        <v>98</v>
      </c>
      <c r="B61" s="21">
        <v>5331465</v>
      </c>
      <c r="C61" s="21">
        <v>5331465</v>
      </c>
      <c r="D61" s="24"/>
      <c r="E61" s="20" t="s">
        <v>99</v>
      </c>
      <c r="F61" s="21">
        <v>0</v>
      </c>
      <c r="G61" s="21">
        <v>0</v>
      </c>
    </row>
    <row r="62" spans="1:7" s="17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7" customFormat="1" ht="12.75" x14ac:dyDescent="0.25">
      <c r="A63" s="20" t="s">
        <v>100</v>
      </c>
      <c r="B63" s="21">
        <v>-17324852</v>
      </c>
      <c r="C63" s="21">
        <v>-17324852</v>
      </c>
      <c r="D63" s="22"/>
      <c r="E63" s="20" t="s">
        <v>101</v>
      </c>
      <c r="F63" s="21">
        <v>0</v>
      </c>
      <c r="G63" s="21">
        <v>0</v>
      </c>
    </row>
    <row r="64" spans="1:7" s="17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7" customFormat="1" ht="12.75" x14ac:dyDescent="0.25">
      <c r="A65" s="20" t="s">
        <v>102</v>
      </c>
      <c r="B65" s="21">
        <v>37539306</v>
      </c>
      <c r="C65" s="21">
        <v>80367188</v>
      </c>
      <c r="D65" s="24"/>
      <c r="F65" s="25"/>
      <c r="G65" s="25"/>
    </row>
    <row r="66" spans="1:9" s="17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7" customFormat="1" ht="12.75" x14ac:dyDescent="0.25">
      <c r="A67" s="20" t="s">
        <v>103</v>
      </c>
      <c r="B67" s="29">
        <v>0</v>
      </c>
      <c r="C67" s="29">
        <v>0</v>
      </c>
      <c r="D67" s="24"/>
      <c r="F67" s="25"/>
      <c r="G67" s="25"/>
    </row>
    <row r="68" spans="1:9" s="17" customFormat="1" ht="5.0999999999999996" customHeight="1" x14ac:dyDescent="0.25">
      <c r="B68" s="21"/>
      <c r="C68" s="21"/>
      <c r="D68" s="24"/>
      <c r="F68" s="25"/>
      <c r="G68" s="25"/>
    </row>
    <row r="69" spans="1:9" s="17" customFormat="1" ht="12.75" x14ac:dyDescent="0.25">
      <c r="A69" s="20" t="s">
        <v>104</v>
      </c>
      <c r="B69" s="21">
        <v>409969</v>
      </c>
      <c r="C69" s="21">
        <v>409969</v>
      </c>
      <c r="D69" s="24"/>
      <c r="E69" s="20" t="s">
        <v>105</v>
      </c>
      <c r="F69" s="21">
        <f>SUM(F63+F61+F59+F57+F55+F53)</f>
        <v>48921621</v>
      </c>
      <c r="G69" s="21">
        <f>SUM(G63+G61+G59+G57+G55+G53)</f>
        <v>90628921</v>
      </c>
    </row>
    <row r="70" spans="1:9" s="17" customFormat="1" ht="12.75" x14ac:dyDescent="0.25">
      <c r="B70" s="25"/>
      <c r="C70" s="25"/>
      <c r="D70" s="24"/>
      <c r="F70" s="26"/>
      <c r="G70" s="26"/>
    </row>
    <row r="71" spans="1:9" s="17" customFormat="1" ht="12.75" x14ac:dyDescent="0.25">
      <c r="A71" s="20" t="s">
        <v>106</v>
      </c>
      <c r="B71" s="21">
        <f>SUM(B69+B65+B63+B61+B59+B57+B55+B53+B67)</f>
        <v>79684394</v>
      </c>
      <c r="C71" s="21">
        <f>SUM(C69+C65+C63+C61+C59+C57+C55+C53+C67)</f>
        <v>120339691</v>
      </c>
      <c r="D71" s="24"/>
      <c r="E71" s="20" t="s">
        <v>107</v>
      </c>
      <c r="F71" s="21">
        <f>SUM(F69+F49)</f>
        <v>55952929</v>
      </c>
      <c r="G71" s="21">
        <f>SUM(G69+G49)</f>
        <v>106824930</v>
      </c>
      <c r="I71" s="26"/>
    </row>
    <row r="72" spans="1:9" s="17" customFormat="1" ht="12.75" x14ac:dyDescent="0.25">
      <c r="B72" s="26"/>
      <c r="C72" s="26"/>
      <c r="D72" s="24"/>
      <c r="F72" s="26"/>
      <c r="G72" s="26"/>
    </row>
    <row r="73" spans="1:9" s="17" customFormat="1" ht="12.75" x14ac:dyDescent="0.2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 x14ac:dyDescent="0.25">
      <c r="B74" s="25"/>
      <c r="C74" s="25"/>
      <c r="D74" s="24"/>
      <c r="F74" s="25"/>
      <c r="G74" s="25"/>
    </row>
    <row r="75" spans="1:9" s="17" customFormat="1" ht="12.75" x14ac:dyDescent="0.25">
      <c r="B75" s="26"/>
      <c r="C75" s="26"/>
      <c r="E75" s="34" t="s">
        <v>109</v>
      </c>
      <c r="F75" s="35">
        <f>SUM(F77+F79+F81)</f>
        <v>0</v>
      </c>
      <c r="G75" s="35">
        <f>SUM(G77+G79+G81)</f>
        <v>0</v>
      </c>
    </row>
    <row r="76" spans="1:9" s="17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7" customFormat="1" ht="12.75" x14ac:dyDescent="0.25">
      <c r="B77" s="25"/>
      <c r="C77" s="25"/>
      <c r="D77" s="24"/>
      <c r="E77" s="20" t="s">
        <v>110</v>
      </c>
      <c r="F77" s="21">
        <v>0</v>
      </c>
      <c r="G77" s="21">
        <v>0</v>
      </c>
    </row>
    <row r="78" spans="1:9" s="17" customFormat="1" ht="5.0999999999999996" customHeight="1" x14ac:dyDescent="0.25">
      <c r="B78" s="26"/>
      <c r="C78" s="26"/>
      <c r="E78" s="20"/>
      <c r="F78" s="21"/>
      <c r="G78" s="21"/>
    </row>
    <row r="79" spans="1:9" s="17" customFormat="1" ht="12.75" x14ac:dyDescent="0.25">
      <c r="B79" s="25"/>
      <c r="C79" s="25"/>
      <c r="D79" s="24"/>
      <c r="E79" s="20" t="s">
        <v>111</v>
      </c>
      <c r="F79" s="21">
        <v>0</v>
      </c>
      <c r="G79" s="21">
        <v>0</v>
      </c>
    </row>
    <row r="80" spans="1:9" s="17" customFormat="1" ht="5.0999999999999996" customHeight="1" x14ac:dyDescent="0.25">
      <c r="B80" s="26"/>
      <c r="C80" s="26"/>
      <c r="E80" s="20"/>
      <c r="F80" s="21"/>
      <c r="G80" s="21"/>
    </row>
    <row r="81" spans="2:7" s="17" customFormat="1" ht="12.75" x14ac:dyDescent="0.25">
      <c r="B81" s="26"/>
      <c r="C81" s="26"/>
      <c r="D81" s="24"/>
      <c r="E81" s="20" t="s">
        <v>112</v>
      </c>
      <c r="F81" s="21">
        <v>0</v>
      </c>
      <c r="G81" s="21">
        <v>0</v>
      </c>
    </row>
    <row r="82" spans="2:7" s="17" customFormat="1" ht="5.0999999999999996" customHeight="1" x14ac:dyDescent="0.25">
      <c r="B82" s="25"/>
      <c r="C82" s="25"/>
      <c r="D82" s="24"/>
      <c r="F82" s="26"/>
      <c r="G82" s="26"/>
    </row>
    <row r="83" spans="2:7" s="17" customFormat="1" ht="12.75" x14ac:dyDescent="0.25">
      <c r="B83" s="25"/>
      <c r="C83" s="25"/>
      <c r="D83" s="22"/>
      <c r="E83" s="34" t="s">
        <v>113</v>
      </c>
      <c r="F83" s="35">
        <f>SUM(F85+F87+F89+F91+F93)</f>
        <v>67678997</v>
      </c>
      <c r="G83" s="35">
        <f>SUM(G85+G87+G89+G91+G93)</f>
        <v>52525943</v>
      </c>
    </row>
    <row r="84" spans="2:7" s="17" customFormat="1" ht="5.0999999999999996" customHeight="1" x14ac:dyDescent="0.25">
      <c r="B84" s="25"/>
      <c r="C84" s="25"/>
      <c r="D84" s="22"/>
      <c r="F84" s="26"/>
      <c r="G84" s="26"/>
    </row>
    <row r="85" spans="2:7" s="17" customFormat="1" ht="12.75" x14ac:dyDescent="0.25">
      <c r="B85" s="25"/>
      <c r="C85" s="25"/>
      <c r="D85" s="24"/>
      <c r="E85" s="20" t="s">
        <v>114</v>
      </c>
      <c r="F85" s="21">
        <v>24647351</v>
      </c>
      <c r="G85" s="21">
        <v>4560599</v>
      </c>
    </row>
    <row r="86" spans="2:7" s="17" customFormat="1" ht="5.0999999999999996" customHeight="1" x14ac:dyDescent="0.25">
      <c r="B86" s="26"/>
      <c r="C86" s="26"/>
      <c r="E86" s="20"/>
      <c r="F86" s="21"/>
      <c r="G86" s="21"/>
    </row>
    <row r="87" spans="2:7" s="17" customFormat="1" ht="12.75" x14ac:dyDescent="0.25">
      <c r="B87" s="26"/>
      <c r="C87" s="26"/>
      <c r="E87" s="20" t="s">
        <v>115</v>
      </c>
      <c r="F87" s="21">
        <v>43031646</v>
      </c>
      <c r="G87" s="21">
        <v>47965344</v>
      </c>
    </row>
    <row r="88" spans="2:7" s="17" customFormat="1" ht="5.0999999999999996" customHeight="1" x14ac:dyDescent="0.25">
      <c r="B88" s="26"/>
      <c r="C88" s="26"/>
      <c r="E88" s="20"/>
      <c r="F88" s="21"/>
      <c r="G88" s="21"/>
    </row>
    <row r="89" spans="2:7" s="17" customFormat="1" ht="12.75" x14ac:dyDescent="0.25">
      <c r="B89" s="26"/>
      <c r="C89" s="26"/>
      <c r="E89" s="20" t="s">
        <v>116</v>
      </c>
      <c r="F89" s="21">
        <v>0</v>
      </c>
      <c r="G89" s="21">
        <v>0</v>
      </c>
    </row>
    <row r="90" spans="2:7" s="17" customFormat="1" ht="5.0999999999999996" customHeight="1" x14ac:dyDescent="0.25">
      <c r="B90" s="26"/>
      <c r="C90" s="26"/>
      <c r="E90" s="20"/>
      <c r="F90" s="21"/>
      <c r="G90" s="21"/>
    </row>
    <row r="91" spans="2:7" s="17" customFormat="1" ht="12.75" x14ac:dyDescent="0.25">
      <c r="B91" s="26"/>
      <c r="C91" s="26"/>
      <c r="E91" s="20" t="s">
        <v>117</v>
      </c>
      <c r="F91" s="21">
        <v>0</v>
      </c>
      <c r="G91" s="21">
        <v>0</v>
      </c>
    </row>
    <row r="92" spans="2:7" s="17" customFormat="1" ht="5.0999999999999996" customHeight="1" x14ac:dyDescent="0.25">
      <c r="B92" s="26"/>
      <c r="C92" s="26"/>
      <c r="E92" s="20"/>
      <c r="F92" s="21"/>
      <c r="G92" s="21"/>
    </row>
    <row r="93" spans="2:7" s="17" customFormat="1" ht="12.75" x14ac:dyDescent="0.25">
      <c r="B93" s="26"/>
      <c r="C93" s="26"/>
      <c r="E93" s="20" t="s">
        <v>118</v>
      </c>
      <c r="F93" s="21">
        <v>0</v>
      </c>
      <c r="G93" s="21">
        <v>0</v>
      </c>
    </row>
    <row r="94" spans="2:7" s="17" customFormat="1" ht="5.0999999999999996" customHeight="1" x14ac:dyDescent="0.25">
      <c r="B94" s="26"/>
      <c r="C94" s="26"/>
      <c r="F94" s="26"/>
      <c r="G94" s="26"/>
    </row>
    <row r="95" spans="2:7" s="17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 x14ac:dyDescent="0.25">
      <c r="B96" s="26"/>
      <c r="C96" s="26"/>
      <c r="F96" s="26"/>
      <c r="G96" s="26"/>
    </row>
    <row r="97" spans="1:8" s="17" customFormat="1" ht="12.75" x14ac:dyDescent="0.25">
      <c r="B97" s="26"/>
      <c r="C97" s="26"/>
      <c r="E97" s="20" t="s">
        <v>120</v>
      </c>
      <c r="F97" s="21">
        <v>0</v>
      </c>
      <c r="G97" s="21">
        <v>0</v>
      </c>
    </row>
    <row r="98" spans="1:8" s="17" customFormat="1" ht="5.0999999999999996" customHeight="1" x14ac:dyDescent="0.25">
      <c r="B98" s="26"/>
      <c r="C98" s="26"/>
      <c r="E98" s="20"/>
      <c r="F98" s="21"/>
      <c r="G98" s="21"/>
    </row>
    <row r="99" spans="1:8" s="17" customFormat="1" ht="12.75" x14ac:dyDescent="0.25">
      <c r="B99" s="26"/>
      <c r="C99" s="26"/>
      <c r="E99" s="20" t="s">
        <v>121</v>
      </c>
      <c r="F99" s="21">
        <v>0</v>
      </c>
      <c r="G99" s="21">
        <v>0</v>
      </c>
    </row>
    <row r="100" spans="1:8" s="17" customFormat="1" ht="12.75" x14ac:dyDescent="0.25">
      <c r="B100" s="26"/>
      <c r="C100" s="26"/>
      <c r="F100" s="26"/>
      <c r="G100" s="26"/>
    </row>
    <row r="101" spans="1:8" s="17" customFormat="1" ht="12.75" x14ac:dyDescent="0.25">
      <c r="B101" s="26"/>
      <c r="C101" s="26"/>
      <c r="E101" s="20" t="s">
        <v>122</v>
      </c>
      <c r="F101" s="21">
        <f>SUM(F75+F83+F95)</f>
        <v>67678997</v>
      </c>
      <c r="G101" s="21">
        <f>SUM(G75+G83+G95)</f>
        <v>52525943</v>
      </c>
    </row>
    <row r="102" spans="1:8" s="17" customFormat="1" ht="13.5" thickBot="1" x14ac:dyDescent="0.3">
      <c r="B102" s="26"/>
      <c r="C102" s="26"/>
      <c r="E102" s="20"/>
      <c r="F102" s="29"/>
      <c r="G102" s="29"/>
    </row>
    <row r="103" spans="1:8" s="17" customFormat="1" ht="3" customHeight="1" x14ac:dyDescent="0.25">
      <c r="A103" s="36"/>
      <c r="B103" s="37"/>
      <c r="C103" s="37"/>
      <c r="D103" s="36"/>
      <c r="E103" s="38"/>
      <c r="F103" s="39"/>
      <c r="G103" s="39"/>
    </row>
    <row r="104" spans="1:8" s="17" customFormat="1" ht="12.75" x14ac:dyDescent="0.25">
      <c r="A104" s="40" t="s">
        <v>123</v>
      </c>
      <c r="B104" s="41">
        <f>SUM(B71+B49)</f>
        <v>123631926</v>
      </c>
      <c r="C104" s="41">
        <f>SUM(C71+C49)</f>
        <v>159350873</v>
      </c>
      <c r="D104" s="42"/>
      <c r="E104" s="40" t="s">
        <v>124</v>
      </c>
      <c r="F104" s="41">
        <f>SUM(F101+F71)</f>
        <v>123631926</v>
      </c>
      <c r="G104" s="41">
        <f>SUM(G101+G71)</f>
        <v>159350873</v>
      </c>
    </row>
    <row r="105" spans="1:8" s="3" customFormat="1" ht="15" customHeight="1" x14ac:dyDescent="0.2">
      <c r="A105" s="43" t="s">
        <v>125</v>
      </c>
      <c r="B105" s="13"/>
      <c r="C105" s="13"/>
      <c r="E105" s="12"/>
      <c r="F105" s="13"/>
      <c r="G105" s="13"/>
    </row>
    <row r="106" spans="1:8" s="3" customFormat="1" ht="15" customHeight="1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s="3" customFormat="1" ht="12.75" x14ac:dyDescent="0.2">
      <c r="B109" s="13"/>
      <c r="C109" s="13"/>
      <c r="F109" s="13"/>
      <c r="G109" s="13"/>
    </row>
    <row r="110" spans="1:8" x14ac:dyDescent="0.25">
      <c r="H110" s="3"/>
    </row>
    <row r="111" spans="1:8" x14ac:dyDescent="0.25">
      <c r="H111" s="3"/>
    </row>
    <row r="112" spans="1:8" x14ac:dyDescent="0.25">
      <c r="A112" s="44"/>
      <c r="B112" s="44"/>
      <c r="C112" s="44"/>
      <c r="E112" s="44"/>
      <c r="F112" s="44"/>
      <c r="G112" s="44"/>
      <c r="H112" s="3"/>
    </row>
    <row r="113" spans="1:8" x14ac:dyDescent="0.25">
      <c r="A113" s="44"/>
      <c r="B113" s="44"/>
      <c r="C113" s="44"/>
      <c r="E113" s="44"/>
      <c r="F113" s="44"/>
      <c r="G113" s="44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45"/>
      <c r="B117" s="45"/>
      <c r="C117" s="45"/>
      <c r="D117" s="45"/>
      <c r="E117" s="45"/>
      <c r="F117" s="45"/>
      <c r="G117" s="45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  <row r="123" spans="1:8" x14ac:dyDescent="0.25">
      <c r="H123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2023-11-17T15:32:36Z</dcterms:created>
  <dcterms:modified xsi:type="dcterms:W3CDTF">2023-11-17T15:32:37Z</dcterms:modified>
</cp:coreProperties>
</file>