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AFA0FC9-47DB-47B6-B91B-17D006487915}" xr6:coauthVersionLast="40" xr6:coauthVersionMax="40" xr10:uidLastSave="{00000000-0000-0000-0000-000000000000}"/>
  <bookViews>
    <workbookView xWindow="0" yWindow="0" windowWidth="20490" windowHeight="7545" xr2:uid="{A3A6A96B-C8BD-46CC-BCE9-1A960007B7AF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B104" i="1" s="1"/>
  <c r="G69" i="1"/>
  <c r="F69" i="1"/>
  <c r="G44" i="1"/>
  <c r="F44" i="1"/>
  <c r="C43" i="1"/>
  <c r="B43" i="1"/>
  <c r="G40" i="1"/>
  <c r="G49" i="1" s="1"/>
  <c r="G71" i="1" s="1"/>
  <c r="F40" i="1"/>
  <c r="C40" i="1"/>
  <c r="B40" i="1"/>
  <c r="G33" i="1"/>
  <c r="F33" i="1"/>
  <c r="F49" i="1" s="1"/>
  <c r="F71" i="1" s="1"/>
  <c r="C33" i="1"/>
  <c r="C49" i="1" s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B11" i="1"/>
  <c r="B49" i="1" s="1"/>
  <c r="C104" i="1" l="1"/>
  <c r="F104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<sst xmlns="http://schemas.openxmlformats.org/spreadsheetml/2006/main" count="129" uniqueCount="126">
  <si>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</si>
  <si>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LEGISLATIVO</t>
  </si>
  <si>
    <t>ESTADO DE SITUACIÓN FINANCIERA DETALLADO CONSOLIDADO</t>
  </si>
  <si>
    <t>AL 31 DE DICIEMBRE DE 2022 Y AL 30 DE SEPTIEMBRE DE 2023</t>
  </si>
  <si>
    <t>( Cifras en Pesos )</t>
  </si>
  <si>
    <t>CONCEPTO</t>
  </si>
  <si>
    <t>30 DE SEPTIEMBRE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</si>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</sst>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44259678-F699-4176-BA98-734BB6FAFE17}"/>
    <cellStyle name="Normal 17" xfId="3" xr:uid="{A5914825-B587-4C85-AC34-774D30918F4E}"/>
    <cellStyle name="Normal 2 2" xfId="2" xr:uid="{8E4C2EDE-008E-45CB-970B-874A65A765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B7CA4C8-D861-40C9-81CB-37383C89E288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2A26EB0-AD1C-4B57-968B-3074C6D34768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-EB-HGBB-PC\Unidad%20Ale\PROC.%20DATOS\Informe%20Trimestral\2023\3er%20Trimestre\Informaci&#243;n%20Financiera%20Carlitos\NOTAS%20(P.LEGISLATIVO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 refreshError="1"/>
      <sheetData sheetId="3">
        <row r="12">
          <cell r="B12">
            <v>40000</v>
          </cell>
        </row>
      </sheetData>
      <sheetData sheetId="4" refreshError="1"/>
      <sheetData sheetId="5" refreshError="1"/>
      <sheetData sheetId="6">
        <row r="4">
          <cell r="A4" t="str">
            <v>DEL 1 DE ENERO AL 30 DE SEPTIEMBRE DE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2F9F-4154-4DBA-BA55-A09D1393CBBF}">
  <sheetPr>
    <tabColor theme="0" tint="-4.9989318521683403E-2"/>
  </sheetPr>
  <dimension ref="A1:I123"/>
  <sheetViews>
    <sheetView showGridLines="0" tabSelected="1" zoomScale="93" zoomScaleNormal="93" workbookViewId="0">
      <selection activeCell="H7" sqref="H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36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38720961</v>
      </c>
      <c r="C11" s="21">
        <f>SUM(C12:C18)</f>
        <v>32715346</v>
      </c>
      <c r="D11" s="22"/>
      <c r="E11" s="20" t="s">
        <v>13</v>
      </c>
      <c r="F11" s="21">
        <f>SUM(F12:F20)</f>
        <v>7023882</v>
      </c>
      <c r="G11" s="21">
        <f>SUM(G12:G20)</f>
        <v>15342135</v>
      </c>
    </row>
    <row r="12" spans="1:9" s="17" customFormat="1" ht="12.75" x14ac:dyDescent="0.25">
      <c r="A12" s="17" t="s">
        <v>14</v>
      </c>
      <c r="B12" s="23">
        <v>40000</v>
      </c>
      <c r="C12" s="23">
        <v>0</v>
      </c>
      <c r="D12" s="24"/>
      <c r="E12" s="17" t="s">
        <v>15</v>
      </c>
      <c r="F12" s="23">
        <v>32825</v>
      </c>
      <c r="G12" s="23">
        <v>3559195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2440787</v>
      </c>
      <c r="G13" s="23">
        <v>1438139</v>
      </c>
    </row>
    <row r="14" spans="1:9" s="17" customFormat="1" ht="12.75" x14ac:dyDescent="0.25">
      <c r="A14" s="17" t="s">
        <v>18</v>
      </c>
      <c r="B14" s="23">
        <v>20717343</v>
      </c>
      <c r="C14" s="23">
        <v>6904945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0</v>
      </c>
      <c r="C15" s="23">
        <v>0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17252203</v>
      </c>
      <c r="C16" s="23">
        <v>25074856</v>
      </c>
      <c r="D16" s="24"/>
      <c r="E16" s="17" t="s">
        <v>23</v>
      </c>
      <c r="F16" s="23">
        <v>24000</v>
      </c>
      <c r="G16" s="23">
        <v>0</v>
      </c>
    </row>
    <row r="17" spans="1:7" s="17" customFormat="1" ht="25.5" x14ac:dyDescent="0.25">
      <c r="A17" s="17" t="s">
        <v>24</v>
      </c>
      <c r="B17" s="23">
        <v>711415</v>
      </c>
      <c r="C17" s="23">
        <v>735545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4516032</v>
      </c>
      <c r="G18" s="23">
        <v>10341208</v>
      </c>
    </row>
    <row r="19" spans="1:7" s="17" customFormat="1" ht="12.75" x14ac:dyDescent="0.25">
      <c r="A19" s="20" t="s">
        <v>28</v>
      </c>
      <c r="B19" s="21">
        <f>SUM(B20:B26)</f>
        <v>1936806</v>
      </c>
      <c r="C19" s="21">
        <f>SUM(C20:C26)</f>
        <v>107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10238</v>
      </c>
      <c r="G20" s="23">
        <v>3593</v>
      </c>
    </row>
    <row r="21" spans="1:7" s="17" customFormat="1" ht="12.75" x14ac:dyDescent="0.25">
      <c r="A21" s="17" t="s">
        <v>32</v>
      </c>
      <c r="B21" s="23">
        <v>0</v>
      </c>
      <c r="C21" s="23">
        <v>107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1936806</v>
      </c>
      <c r="C22" s="23">
        <v>0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0</v>
      </c>
      <c r="C23" s="23"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0</v>
      </c>
      <c r="C26" s="23">
        <v>0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0</v>
      </c>
      <c r="C28" s="23">
        <v>0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0</v>
      </c>
      <c r="C31" s="23"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0</v>
      </c>
      <c r="G33" s="21">
        <f>SUM(G34:G39)</f>
        <v>0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3289765</v>
      </c>
      <c r="C39" s="21">
        <v>6295729</v>
      </c>
      <c r="D39" s="22"/>
      <c r="E39" s="17" t="s">
        <v>69</v>
      </c>
      <c r="F39" s="23">
        <v>0</v>
      </c>
      <c r="G39" s="23"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0</v>
      </c>
      <c r="C44" s="23">
        <v>0</v>
      </c>
      <c r="E44" s="20" t="s">
        <v>79</v>
      </c>
      <c r="F44" s="21">
        <f>SUM(F45:F47)</f>
        <v>7426</v>
      </c>
      <c r="G44" s="21">
        <f>SUM(G45:G47)</f>
        <v>853874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7426</v>
      </c>
      <c r="G45" s="23">
        <v>853874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0</v>
      </c>
      <c r="G47" s="23"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43947532</v>
      </c>
      <c r="C49" s="21">
        <f>SUM(C11+C19+C27+C33+C39+C40+C43)</f>
        <v>39011182</v>
      </c>
      <c r="D49" s="24"/>
      <c r="E49" s="20" t="s">
        <v>87</v>
      </c>
      <c r="F49" s="21">
        <f>SUM(F44+F40+F33+F29+F28+F25+F21+F11)</f>
        <v>7031308</v>
      </c>
      <c r="G49" s="21">
        <f>SUM(G44+G40+G33+G29+G28+G25+G21+G11)</f>
        <v>16196009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35</v>
      </c>
      <c r="G53" s="21">
        <v>35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5415999</v>
      </c>
      <c r="C55" s="21">
        <v>5417097</v>
      </c>
      <c r="D55" s="24"/>
      <c r="E55" s="20" t="s">
        <v>93</v>
      </c>
      <c r="F55" s="21">
        <v>0</v>
      </c>
      <c r="G55" s="21"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0</v>
      </c>
      <c r="C57" s="21">
        <v>0</v>
      </c>
      <c r="D57" s="24"/>
      <c r="E57" s="20" t="s">
        <v>95</v>
      </c>
      <c r="F57" s="21">
        <v>0</v>
      </c>
      <c r="G57" s="21"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48312507</v>
      </c>
      <c r="C59" s="21">
        <v>46138824</v>
      </c>
      <c r="D59" s="24"/>
      <c r="E59" s="20" t="s">
        <v>97</v>
      </c>
      <c r="F59" s="21">
        <v>48921586</v>
      </c>
      <c r="G59" s="21">
        <v>90628886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5331465</v>
      </c>
      <c r="C61" s="21">
        <v>5331465</v>
      </c>
      <c r="D61" s="24"/>
      <c r="E61" s="20" t="s">
        <v>99</v>
      </c>
      <c r="F61" s="21">
        <v>0</v>
      </c>
      <c r="G61" s="21">
        <v>0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-17324852</v>
      </c>
      <c r="C63" s="21">
        <v>-17324852</v>
      </c>
      <c r="D63" s="22"/>
      <c r="E63" s="20" t="s">
        <v>101</v>
      </c>
      <c r="F63" s="21">
        <v>0</v>
      </c>
      <c r="G63" s="21"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37539306</v>
      </c>
      <c r="C65" s="21">
        <v>80367188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409969</v>
      </c>
      <c r="C69" s="21">
        <v>409969</v>
      </c>
      <c r="D69" s="24"/>
      <c r="E69" s="20" t="s">
        <v>105</v>
      </c>
      <c r="F69" s="21">
        <f>SUM(F63+F61+F59+F57+F55+F53)</f>
        <v>48921621</v>
      </c>
      <c r="G69" s="21">
        <f>SUM(G63+G61+G59+G57+G55+G53)</f>
        <v>90628921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79684394</v>
      </c>
      <c r="C71" s="21">
        <f>SUM(C69+C65+C63+C61+C59+C57+C55+C53+C67)</f>
        <v>120339691</v>
      </c>
      <c r="D71" s="24"/>
      <c r="E71" s="20" t="s">
        <v>107</v>
      </c>
      <c r="F71" s="21">
        <f>SUM(F69+F49)</f>
        <v>55952929</v>
      </c>
      <c r="G71" s="21">
        <f>SUM(G69+G49)</f>
        <v>106824930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0</v>
      </c>
      <c r="G77" s="21"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0</v>
      </c>
      <c r="G79" s="21"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67678997</v>
      </c>
      <c r="G83" s="35">
        <f>SUM(G85+G87+G89+G91+G93)</f>
        <v>52525943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24647351</v>
      </c>
      <c r="G85" s="21">
        <v>4560599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43031646</v>
      </c>
      <c r="G87" s="21">
        <v>47965344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0</v>
      </c>
      <c r="G91" s="21">
        <v>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67678997</v>
      </c>
      <c r="G101" s="21">
        <f>SUM(G75+G83+G95)</f>
        <v>52525943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123631926</v>
      </c>
      <c r="C104" s="41">
        <f>SUM(C71+C49)</f>
        <v>159350873</v>
      </c>
      <c r="D104" s="42"/>
      <c r="E104" s="40" t="s">
        <v>124</v>
      </c>
      <c r="F104" s="41">
        <f>SUM(F101+F71)</f>
        <v>123631926</v>
      </c>
      <c r="G104" s="41">
        <f>SUM(G101+G71)</f>
        <v>159350873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2023-11-17T15:32:36Z</dcterms:created>
  <dcterms:modified xsi:type="dcterms:W3CDTF">2023-11-17T15:32:37Z</dcterms:modified>
</cp:coreProperties>
</file>