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A7C083F-DDCD-4688-A948-60B603A591EF}" xr6:coauthVersionLast="40" xr6:coauthVersionMax="40" xr10:uidLastSave="{00000000-0000-0000-0000-000000000000}"/>
  <bookViews>
    <workbookView xWindow="0" yWindow="0" windowWidth="20490" windowHeight="7545" xr2:uid="{4E15B702-134F-408D-A74A-3A773F7745FF}"/>
  </bookViews>
  <sheets>
    <sheet name="33 LDF-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F59" i="1" s="1"/>
  <c r="I59" i="1" s="1"/>
  <c r="H59" i="1"/>
  <c r="H45" i="1" s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F45" i="1" s="1"/>
  <c r="G45" i="1"/>
  <c r="E45" i="1"/>
  <c r="D45" i="1"/>
  <c r="F43" i="1"/>
  <c r="I43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H24" i="1"/>
  <c r="G24" i="1"/>
  <c r="G10" i="1" s="1"/>
  <c r="G81" i="1" s="1"/>
  <c r="E24" i="1"/>
  <c r="D24" i="1"/>
  <c r="F23" i="1"/>
  <c r="I23" i="1" s="1"/>
  <c r="F22" i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H10" i="1"/>
  <c r="H81" i="1" s="1"/>
  <c r="E10" i="1"/>
  <c r="E81" i="1" s="1"/>
  <c r="D10" i="1"/>
  <c r="D81" i="1" s="1"/>
  <c r="F10" i="1" l="1"/>
  <c r="F81" i="1" s="1"/>
  <c r="F24" i="1"/>
  <c r="I24" i="1" s="1"/>
  <c r="I46" i="1"/>
  <c r="I45" i="1" s="1"/>
  <c r="I11" i="1"/>
  <c r="I10" i="1" s="1"/>
  <c r="I81" i="1" s="1"/>
  <c r="I60" i="1"/>
</calcChain>
</file>

<file path=xl/sharedStrings.xml><?xml version="1.0" encoding="utf-8"?>
<sst xmlns="http://schemas.openxmlformats.org/spreadsheetml/2006/main" count="84" uniqueCount="51">
  <si>
    <t>GOBIERNO CONSTITUCIONAL DEL ESTADO DE CHIAPAS</t>
  </si>
  <si>
    <t>PODER EJECUTIVO</t>
  </si>
  <si>
    <t>ESTADO ANALÍTICO DEL EJERCICIO DE PRESUPUESTO DE EGRESOS DETALLADO CONSOLIDADO</t>
  </si>
  <si>
    <t>CLASIFICACIÓN ADMINISTRATIVA</t>
  </si>
  <si>
    <t>DEL 1 DE ENERO AL 30 DE SEPTIEMBRE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</si>
  <si>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</si>
  <si>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</si>
  <si>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</si>
  <si>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</si>
  <si>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</si>
  <si>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</si>
  <si>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</si>
  <si>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</si>
  <si>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</si>
  <si>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</si>
  <si>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Gubernatura</t>
  </si>
  <si>
    <t>Secretaría General de Gobierno</t>
  </si>
  <si>
    <t>Secretaria de Hacienda</t>
  </si>
  <si>
    <t>Secretaría de la Honestidad y Función Pública</t>
  </si>
  <si>
    <t>Secretaría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</si>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</sst>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/>
    <xf numFmtId="0" fontId="5" fillId="2" borderId="0" xfId="3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 readingOrder="1"/>
    </xf>
    <xf numFmtId="0" fontId="6" fillId="3" borderId="2" xfId="1" applyFont="1" applyFill="1" applyBorder="1" applyAlignment="1">
      <alignment horizontal="center" vertical="center" wrapText="1" readingOrder="1"/>
    </xf>
    <xf numFmtId="164" fontId="6" fillId="3" borderId="2" xfId="1" applyNumberFormat="1" applyFont="1" applyFill="1" applyBorder="1" applyAlignment="1">
      <alignment horizontal="center" vertical="top" wrapText="1" readingOrder="1"/>
    </xf>
    <xf numFmtId="164" fontId="6" fillId="3" borderId="3" xfId="1" applyNumberFormat="1" applyFont="1" applyFill="1" applyBorder="1" applyAlignment="1">
      <alignment horizontal="center" vertical="center" wrapText="1" readingOrder="1"/>
    </xf>
    <xf numFmtId="0" fontId="6" fillId="3" borderId="4" xfId="1" applyFont="1" applyFill="1" applyBorder="1" applyAlignment="1">
      <alignment horizontal="center" vertical="center" wrapText="1" readingOrder="1"/>
    </xf>
    <xf numFmtId="0" fontId="6" fillId="3" borderId="5" xfId="1" applyFont="1" applyFill="1" applyBorder="1" applyAlignment="1">
      <alignment horizontal="center" vertical="center" wrapText="1" readingOrder="1"/>
    </xf>
    <xf numFmtId="164" fontId="6" fillId="3" borderId="5" xfId="1" applyNumberFormat="1" applyFont="1" applyFill="1" applyBorder="1" applyAlignment="1">
      <alignment horizontal="center" vertical="center" wrapText="1" readingOrder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 readingOrder="1"/>
    </xf>
    <xf numFmtId="0" fontId="4" fillId="0" borderId="0" xfId="4" applyFont="1" applyBorder="1" applyAlignment="1">
      <alignment horizontal="center" vertical="top"/>
    </xf>
    <xf numFmtId="0" fontId="4" fillId="0" borderId="0" xfId="4" applyFont="1" applyBorder="1" applyAlignment="1">
      <alignment horizontal="justify" vertical="top"/>
    </xf>
    <xf numFmtId="164" fontId="8" fillId="0" borderId="0" xfId="1" applyNumberFormat="1" applyFont="1" applyBorder="1" applyAlignment="1">
      <alignment horizontal="right" vertical="top"/>
    </xf>
    <xf numFmtId="0" fontId="9" fillId="4" borderId="7" xfId="1" applyFont="1" applyFill="1" applyBorder="1" applyAlignment="1">
      <alignment horizontal="justify" vertical="center"/>
    </xf>
    <xf numFmtId="164" fontId="9" fillId="4" borderId="7" xfId="1" applyNumberFormat="1" applyFont="1" applyFill="1" applyBorder="1" applyAlignment="1">
      <alignment horizontal="right" vertical="center"/>
    </xf>
    <xf numFmtId="164" fontId="10" fillId="0" borderId="0" xfId="2" applyNumberFormat="1" applyFont="1"/>
    <xf numFmtId="164" fontId="8" fillId="0" borderId="0" xfId="1" applyNumberFormat="1" applyFont="1" applyAlignment="1">
      <alignment horizontal="right" vertical="top"/>
    </xf>
    <xf numFmtId="0" fontId="10" fillId="0" borderId="0" xfId="2" applyFont="1"/>
    <xf numFmtId="164" fontId="4" fillId="0" borderId="0" xfId="2" applyNumberFormat="1" applyFont="1"/>
    <xf numFmtId="0" fontId="4" fillId="0" borderId="0" xfId="4" applyFont="1" applyBorder="1" applyAlignment="1">
      <alignment horizontal="center" vertical="center"/>
    </xf>
    <xf numFmtId="0" fontId="11" fillId="0" borderId="0" xfId="2" applyFont="1"/>
    <xf numFmtId="0" fontId="12" fillId="0" borderId="0" xfId="4" applyFont="1" applyBorder="1" applyAlignment="1">
      <alignment horizontal="center" vertical="top"/>
    </xf>
    <xf numFmtId="0" fontId="12" fillId="0" borderId="0" xfId="4" applyFont="1" applyBorder="1" applyAlignment="1">
      <alignment horizontal="justify" vertical="top"/>
    </xf>
    <xf numFmtId="164" fontId="13" fillId="0" borderId="0" xfId="1" applyNumberFormat="1" applyFont="1" applyBorder="1" applyAlignment="1">
      <alignment horizontal="right" vertical="top"/>
    </xf>
    <xf numFmtId="0" fontId="12" fillId="0" borderId="0" xfId="2" applyFont="1"/>
    <xf numFmtId="0" fontId="4" fillId="0" borderId="0" xfId="4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1" fillId="0" borderId="0" xfId="2" applyFont="1" applyBorder="1"/>
    <xf numFmtId="164" fontId="4" fillId="0" borderId="0" xfId="2" applyNumberFormat="1" applyFont="1" applyBorder="1"/>
    <xf numFmtId="164" fontId="7" fillId="0" borderId="0" xfId="4" applyNumberFormat="1" applyBorder="1" applyAlignment="1">
      <alignment horizontal="right"/>
    </xf>
    <xf numFmtId="0" fontId="4" fillId="0" borderId="8" xfId="4" applyFont="1" applyBorder="1" applyAlignment="1">
      <alignment horizontal="center" vertical="top"/>
    </xf>
    <xf numFmtId="0" fontId="4" fillId="0" borderId="8" xfId="4" applyFont="1" applyBorder="1" applyAlignment="1">
      <alignment horizontal="justify" vertical="top"/>
    </xf>
    <xf numFmtId="164" fontId="8" fillId="0" borderId="8" xfId="1" applyNumberFormat="1" applyFont="1" applyBorder="1" applyAlignment="1">
      <alignment horizontal="right" vertical="top"/>
    </xf>
    <xf numFmtId="0" fontId="4" fillId="0" borderId="0" xfId="4" applyFont="1" applyAlignment="1">
      <alignment horizontal="center" vertical="top"/>
    </xf>
    <xf numFmtId="0" fontId="4" fillId="0" borderId="0" xfId="4" applyFont="1" applyAlignment="1">
      <alignment horizontal="justify" vertical="top"/>
    </xf>
    <xf numFmtId="0" fontId="4" fillId="0" borderId="0" xfId="4" applyFont="1" applyAlignment="1">
      <alignment horizontal="center"/>
    </xf>
    <xf numFmtId="0" fontId="2" fillId="0" borderId="0" xfId="1"/>
    <xf numFmtId="0" fontId="4" fillId="0" borderId="9" xfId="4" applyFont="1" applyBorder="1" applyAlignment="1">
      <alignment horizontal="center"/>
    </xf>
    <xf numFmtId="0" fontId="4" fillId="0" borderId="9" xfId="4" applyFont="1" applyBorder="1" applyAlignment="1">
      <alignment horizontal="justify" vertical="top"/>
    </xf>
    <xf numFmtId="164" fontId="8" fillId="0" borderId="9" xfId="1" applyNumberFormat="1" applyFont="1" applyBorder="1" applyAlignment="1">
      <alignment horizontal="right" vertical="top"/>
    </xf>
    <xf numFmtId="0" fontId="9" fillId="3" borderId="8" xfId="1" applyFont="1" applyFill="1" applyBorder="1" applyAlignment="1">
      <alignment horizontal="justify" vertical="center"/>
    </xf>
    <xf numFmtId="164" fontId="9" fillId="3" borderId="8" xfId="1" applyNumberFormat="1" applyFont="1" applyFill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14" fillId="0" borderId="0" xfId="5" applyFont="1" applyAlignment="1">
      <alignment horizontal="left" vertical="top" wrapText="1"/>
    </xf>
    <xf numFmtId="0" fontId="4" fillId="0" borderId="0" xfId="2" applyFont="1" applyAlignment="1">
      <alignment horizontal="center"/>
    </xf>
    <xf numFmtId="164" fontId="10" fillId="0" borderId="0" xfId="2" applyNumberFormat="1" applyFont="1" applyAlignment="1">
      <alignment horizontal="center"/>
    </xf>
    <xf numFmtId="0" fontId="11" fillId="0" borderId="0" xfId="2" applyFont="1" applyAlignment="1">
      <alignment horizontal="center"/>
    </xf>
    <xf numFmtId="164" fontId="11" fillId="0" borderId="0" xfId="2" applyNumberFormat="1" applyFont="1"/>
    <xf numFmtId="0" fontId="16" fillId="0" borderId="0" xfId="1" applyFont="1"/>
    <xf numFmtId="4" fontId="17" fillId="0" borderId="0" xfId="2" applyNumberFormat="1" applyFont="1"/>
    <xf numFmtId="4" fontId="18" fillId="0" borderId="0" xfId="2" applyNumberFormat="1" applyFont="1"/>
  </cellXfs>
  <cellStyles count="6">
    <cellStyle name="Normal" xfId="0" builtinId="0"/>
    <cellStyle name="Normal 12 3 2 2" xfId="2" xr:uid="{6C4229D3-F90E-41E5-A517-8D261F9C1854}"/>
    <cellStyle name="Normal 17" xfId="1" xr:uid="{5D9961DC-0DFB-4618-A2CC-24A4818AE5E4}"/>
    <cellStyle name="Normal 18 2" xfId="3" xr:uid="{6F7DF508-0FDF-477E-9528-9FB0BF64914F}"/>
    <cellStyle name="Normal 2 2" xfId="5" xr:uid="{B5AC2CAC-A53B-463D-9897-EC4562045428}"/>
    <cellStyle name="Normal 3_1. Ingreso Público" xfId="4" xr:uid="{CEECAA3D-439C-4DE6-AA3A-B79129240A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F8F2F56-FEB9-44D6-8750-E7BB09EDEF8C}"/>
            </a:ext>
          </a:extLst>
        </xdr:cNvPr>
        <xdr:cNvSpPr txBox="1"/>
      </xdr:nvSpPr>
      <xdr:spPr>
        <a:xfrm>
          <a:off x="7905750" y="6572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310DC-E6F8-417E-8615-03FA9A843761}">
  <dimension ref="A1:L94"/>
  <sheetViews>
    <sheetView showGridLines="0" tabSelected="1" topLeftCell="A76" zoomScaleNormal="100" workbookViewId="0">
      <selection activeCell="C23" sqref="C23"/>
    </sheetView>
  </sheetViews>
  <sheetFormatPr baseColWidth="10" defaultRowHeight="12.75" x14ac:dyDescent="0.2"/>
  <cols>
    <col min="1" max="2" width="1.7109375" style="49" customWidth="1"/>
    <col min="3" max="3" width="40.7109375" style="2" customWidth="1"/>
    <col min="4" max="9" width="15.140625" style="21" customWidth="1"/>
    <col min="10" max="10" width="11.42578125" style="2"/>
    <col min="11" max="11" width="20.5703125" style="39" customWidth="1"/>
    <col min="12" max="16384" width="11.42578125" style="39"/>
  </cols>
  <sheetData>
    <row r="1" spans="1:11" s="2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4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">
      <c r="A9" s="13"/>
      <c r="B9" s="13"/>
      <c r="C9" s="14"/>
      <c r="D9" s="15"/>
      <c r="E9" s="15"/>
      <c r="F9" s="15"/>
      <c r="G9" s="15"/>
      <c r="H9" s="15"/>
      <c r="I9" s="15"/>
    </row>
    <row r="10" spans="1:11" s="20" customFormat="1" ht="12.75" customHeight="1" thickBot="1" x14ac:dyDescent="0.25">
      <c r="A10" s="16" t="s">
        <v>14</v>
      </c>
      <c r="B10" s="16"/>
      <c r="C10" s="16"/>
      <c r="D10" s="17">
        <f t="shared" ref="D10:I10" si="0">SUM(D11:D24,D27:D43)</f>
        <v>36774690965</v>
      </c>
      <c r="E10" s="17">
        <f t="shared" si="0"/>
        <v>4573920789</v>
      </c>
      <c r="F10" s="17">
        <f t="shared" si="0"/>
        <v>41348611754</v>
      </c>
      <c r="G10" s="17">
        <f t="shared" si="0"/>
        <v>26115113005</v>
      </c>
      <c r="H10" s="17">
        <f t="shared" si="0"/>
        <v>25790499015</v>
      </c>
      <c r="I10" s="17">
        <f t="shared" si="0"/>
        <v>15233498749</v>
      </c>
      <c r="J10" s="18"/>
      <c r="K10" s="19"/>
    </row>
    <row r="11" spans="1:11" s="2" customFormat="1" ht="12.75" customHeight="1" thickTop="1" x14ac:dyDescent="0.2">
      <c r="A11" s="13"/>
      <c r="B11" s="13"/>
      <c r="C11" s="14" t="s">
        <v>15</v>
      </c>
      <c r="D11" s="15">
        <v>33602334</v>
      </c>
      <c r="E11" s="15">
        <v>6899835</v>
      </c>
      <c r="F11" s="15">
        <f t="shared" ref="F11:F23" si="1">D11+E11</f>
        <v>40502169</v>
      </c>
      <c r="G11" s="15">
        <v>24061954</v>
      </c>
      <c r="H11" s="15">
        <v>24032840</v>
      </c>
      <c r="I11" s="15">
        <f t="shared" ref="I11:I43" si="2">F11-G11</f>
        <v>16440215</v>
      </c>
      <c r="K11" s="21"/>
    </row>
    <row r="12" spans="1:11" s="2" customFormat="1" ht="12.75" customHeight="1" x14ac:dyDescent="0.2">
      <c r="A12" s="13"/>
      <c r="B12" s="13"/>
      <c r="C12" s="14" t="s">
        <v>16</v>
      </c>
      <c r="D12" s="15">
        <v>408966057</v>
      </c>
      <c r="E12" s="15">
        <v>100028059</v>
      </c>
      <c r="F12" s="15">
        <f t="shared" si="1"/>
        <v>508994116</v>
      </c>
      <c r="G12" s="15">
        <v>334587852</v>
      </c>
      <c r="H12" s="15">
        <v>334587852</v>
      </c>
      <c r="I12" s="15">
        <f t="shared" si="2"/>
        <v>174406264</v>
      </c>
    </row>
    <row r="13" spans="1:11" s="2" customFormat="1" ht="12.75" customHeight="1" x14ac:dyDescent="0.2">
      <c r="A13" s="13"/>
      <c r="B13" s="13"/>
      <c r="C13" s="14" t="s">
        <v>17</v>
      </c>
      <c r="D13" s="15">
        <v>1538538615</v>
      </c>
      <c r="E13" s="15">
        <v>659076687</v>
      </c>
      <c r="F13" s="15">
        <f t="shared" si="1"/>
        <v>2197615302</v>
      </c>
      <c r="G13" s="15">
        <v>1409850830</v>
      </c>
      <c r="H13" s="15">
        <v>1399051489</v>
      </c>
      <c r="I13" s="15">
        <f t="shared" si="2"/>
        <v>787764472</v>
      </c>
    </row>
    <row r="14" spans="1:11" s="2" customFormat="1" ht="12.75" customHeight="1" x14ac:dyDescent="0.2">
      <c r="A14" s="13"/>
      <c r="B14" s="13"/>
      <c r="C14" s="14" t="s">
        <v>18</v>
      </c>
      <c r="D14" s="15">
        <v>178129591</v>
      </c>
      <c r="E14" s="15">
        <v>8083061</v>
      </c>
      <c r="F14" s="15">
        <f t="shared" si="1"/>
        <v>186212652</v>
      </c>
      <c r="G14" s="15">
        <v>121813461</v>
      </c>
      <c r="H14" s="15">
        <v>116685026</v>
      </c>
      <c r="I14" s="15">
        <f t="shared" si="2"/>
        <v>64399191</v>
      </c>
    </row>
    <row r="15" spans="1:11" s="2" customFormat="1" ht="12.75" customHeight="1" x14ac:dyDescent="0.2">
      <c r="A15" s="22"/>
      <c r="B15" s="22"/>
      <c r="C15" s="14" t="s">
        <v>19</v>
      </c>
      <c r="D15" s="15">
        <v>66396927</v>
      </c>
      <c r="E15" s="15">
        <v>3183450</v>
      </c>
      <c r="F15" s="15">
        <f t="shared" si="1"/>
        <v>69580377</v>
      </c>
      <c r="G15" s="15">
        <v>45918154</v>
      </c>
      <c r="H15" s="15">
        <v>45903481</v>
      </c>
      <c r="I15" s="15">
        <f t="shared" si="2"/>
        <v>23662223</v>
      </c>
    </row>
    <row r="16" spans="1:11" s="2" customFormat="1" ht="12.75" customHeight="1" x14ac:dyDescent="0.2">
      <c r="A16" s="13"/>
      <c r="B16" s="13"/>
      <c r="C16" s="14" t="s">
        <v>20</v>
      </c>
      <c r="D16" s="15">
        <v>103319196</v>
      </c>
      <c r="E16" s="15">
        <v>48675242</v>
      </c>
      <c r="F16" s="15">
        <f t="shared" si="1"/>
        <v>151994438</v>
      </c>
      <c r="G16" s="15">
        <v>77104192</v>
      </c>
      <c r="H16" s="15">
        <v>75292277</v>
      </c>
      <c r="I16" s="15">
        <f t="shared" si="2"/>
        <v>74890246</v>
      </c>
    </row>
    <row r="17" spans="1:9" s="2" customFormat="1" ht="12.75" customHeight="1" x14ac:dyDescent="0.2">
      <c r="A17" s="13"/>
      <c r="B17" s="13"/>
      <c r="C17" s="14" t="s">
        <v>21</v>
      </c>
      <c r="D17" s="15">
        <v>235913374</v>
      </c>
      <c r="E17" s="15">
        <v>652790905</v>
      </c>
      <c r="F17" s="15">
        <f t="shared" si="1"/>
        <v>888704279</v>
      </c>
      <c r="G17" s="15">
        <v>503777507</v>
      </c>
      <c r="H17" s="15">
        <v>472970172</v>
      </c>
      <c r="I17" s="15">
        <f t="shared" si="2"/>
        <v>384926772</v>
      </c>
    </row>
    <row r="18" spans="1:9" s="2" customFormat="1" ht="12.75" customHeight="1" x14ac:dyDescent="0.2">
      <c r="A18" s="13"/>
      <c r="B18" s="13"/>
      <c r="C18" s="14" t="s">
        <v>22</v>
      </c>
      <c r="D18" s="15">
        <v>111994222</v>
      </c>
      <c r="E18" s="15">
        <v>34319206</v>
      </c>
      <c r="F18" s="15">
        <f t="shared" si="1"/>
        <v>146313428</v>
      </c>
      <c r="G18" s="15">
        <v>99263376</v>
      </c>
      <c r="H18" s="15">
        <v>97845631</v>
      </c>
      <c r="I18" s="15">
        <f t="shared" si="2"/>
        <v>47050052</v>
      </c>
    </row>
    <row r="19" spans="1:9" s="2" customFormat="1" ht="12.75" customHeight="1" x14ac:dyDescent="0.2">
      <c r="A19" s="13"/>
      <c r="B19" s="13"/>
      <c r="C19" s="14" t="s">
        <v>23</v>
      </c>
      <c r="D19" s="15">
        <v>106731450</v>
      </c>
      <c r="E19" s="15">
        <v>77993887</v>
      </c>
      <c r="F19" s="15">
        <f t="shared" si="1"/>
        <v>184725337</v>
      </c>
      <c r="G19" s="15">
        <v>113430325</v>
      </c>
      <c r="H19" s="15">
        <v>101710075</v>
      </c>
      <c r="I19" s="15">
        <f t="shared" si="2"/>
        <v>71295012</v>
      </c>
    </row>
    <row r="20" spans="1:9" s="2" customFormat="1" ht="12.75" customHeight="1" x14ac:dyDescent="0.2">
      <c r="A20" s="13"/>
      <c r="B20" s="13"/>
      <c r="C20" s="14" t="s">
        <v>24</v>
      </c>
      <c r="D20" s="15">
        <v>79445013</v>
      </c>
      <c r="E20" s="15">
        <v>134702655</v>
      </c>
      <c r="F20" s="15">
        <f t="shared" si="1"/>
        <v>214147668</v>
      </c>
      <c r="G20" s="15">
        <v>156758192</v>
      </c>
      <c r="H20" s="15">
        <v>153092959</v>
      </c>
      <c r="I20" s="15">
        <f t="shared" si="2"/>
        <v>57389476</v>
      </c>
    </row>
    <row r="21" spans="1:9" s="2" customFormat="1" ht="12.75" customHeight="1" x14ac:dyDescent="0.2">
      <c r="A21" s="13"/>
      <c r="B21" s="13"/>
      <c r="C21" s="14" t="s">
        <v>25</v>
      </c>
      <c r="D21" s="15">
        <v>237888887</v>
      </c>
      <c r="E21" s="15">
        <v>118825861</v>
      </c>
      <c r="F21" s="15">
        <f t="shared" si="1"/>
        <v>356714748</v>
      </c>
      <c r="G21" s="15">
        <v>253211392</v>
      </c>
      <c r="H21" s="15">
        <v>246306890</v>
      </c>
      <c r="I21" s="15">
        <f t="shared" si="2"/>
        <v>103503356</v>
      </c>
    </row>
    <row r="22" spans="1:9" s="2" customFormat="1" ht="12.75" customHeight="1" x14ac:dyDescent="0.2">
      <c r="A22" s="13"/>
      <c r="B22" s="13"/>
      <c r="C22" s="14" t="s">
        <v>26</v>
      </c>
      <c r="D22" s="15">
        <v>134242104</v>
      </c>
      <c r="E22" s="15">
        <v>24736522</v>
      </c>
      <c r="F22" s="15">
        <f t="shared" si="1"/>
        <v>158978626</v>
      </c>
      <c r="G22" s="15">
        <v>108680643</v>
      </c>
      <c r="H22" s="15">
        <v>108675066</v>
      </c>
      <c r="I22" s="15">
        <f t="shared" si="2"/>
        <v>50297983</v>
      </c>
    </row>
    <row r="23" spans="1:9" s="2" customFormat="1" ht="26.25" customHeight="1" x14ac:dyDescent="0.2">
      <c r="A23" s="13"/>
      <c r="B23" s="13"/>
      <c r="C23" s="14" t="s">
        <v>27</v>
      </c>
      <c r="D23" s="15">
        <v>23174872</v>
      </c>
      <c r="E23" s="15">
        <v>345303</v>
      </c>
      <c r="F23" s="15">
        <f t="shared" si="1"/>
        <v>23520175</v>
      </c>
      <c r="G23" s="15">
        <v>17482168</v>
      </c>
      <c r="H23" s="15">
        <v>17304062</v>
      </c>
      <c r="I23" s="15">
        <f t="shared" si="2"/>
        <v>6038007</v>
      </c>
    </row>
    <row r="24" spans="1:9" s="23" customFormat="1" ht="12.75" customHeight="1" x14ac:dyDescent="0.2">
      <c r="A24" s="13"/>
      <c r="B24" s="13"/>
      <c r="C24" s="14" t="s">
        <v>28</v>
      </c>
      <c r="D24" s="15">
        <f>SUM(D25:D26)</f>
        <v>9639710984</v>
      </c>
      <c r="E24" s="15">
        <f>SUM(E25:E26)</f>
        <v>1456922123</v>
      </c>
      <c r="F24" s="15">
        <f>SUM(F25:F26)</f>
        <v>11096633107</v>
      </c>
      <c r="G24" s="15">
        <f t="shared" ref="G24" si="3">SUM(G25:G26)</f>
        <v>7392536910</v>
      </c>
      <c r="H24" s="15">
        <f>SUM(H25:H26)</f>
        <v>7225077680</v>
      </c>
      <c r="I24" s="15">
        <f t="shared" si="2"/>
        <v>3704096197</v>
      </c>
    </row>
    <row r="25" spans="1:9" s="27" customFormat="1" ht="12" customHeight="1" x14ac:dyDescent="0.2">
      <c r="A25" s="24"/>
      <c r="B25" s="24"/>
      <c r="C25" s="25" t="s">
        <v>29</v>
      </c>
      <c r="D25" s="26">
        <v>9166363871</v>
      </c>
      <c r="E25" s="26">
        <v>1364908047</v>
      </c>
      <c r="F25" s="26">
        <f t="shared" ref="F25:F43" si="4">D25+E25</f>
        <v>10531271918</v>
      </c>
      <c r="G25" s="26">
        <v>7063876612</v>
      </c>
      <c r="H25" s="26">
        <v>6896419557</v>
      </c>
      <c r="I25" s="26">
        <f t="shared" si="2"/>
        <v>3467395306</v>
      </c>
    </row>
    <row r="26" spans="1:9" s="27" customFormat="1" ht="12" customHeight="1" x14ac:dyDescent="0.2">
      <c r="A26" s="24"/>
      <c r="B26" s="24"/>
      <c r="C26" s="25" t="s">
        <v>30</v>
      </c>
      <c r="D26" s="26">
        <v>473347113</v>
      </c>
      <c r="E26" s="26">
        <v>92014076</v>
      </c>
      <c r="F26" s="26">
        <f t="shared" si="4"/>
        <v>565361189</v>
      </c>
      <c r="G26" s="26">
        <v>328660298</v>
      </c>
      <c r="H26" s="26">
        <v>328658123</v>
      </c>
      <c r="I26" s="26">
        <f t="shared" si="2"/>
        <v>236700891</v>
      </c>
    </row>
    <row r="27" spans="1:9" s="2" customFormat="1" ht="26.25" customHeight="1" x14ac:dyDescent="0.2">
      <c r="A27" s="13"/>
      <c r="B27" s="13"/>
      <c r="C27" s="14" t="s">
        <v>31</v>
      </c>
      <c r="D27" s="15">
        <v>2732376694</v>
      </c>
      <c r="E27" s="15">
        <v>1138569427</v>
      </c>
      <c r="F27" s="15">
        <f t="shared" si="4"/>
        <v>3870946121</v>
      </c>
      <c r="G27" s="15">
        <v>2430828035</v>
      </c>
      <c r="H27" s="15">
        <v>2430828035</v>
      </c>
      <c r="I27" s="15">
        <f t="shared" si="2"/>
        <v>1440118086</v>
      </c>
    </row>
    <row r="28" spans="1:9" s="2" customFormat="1" ht="12.75" customHeight="1" x14ac:dyDescent="0.2">
      <c r="A28" s="13"/>
      <c r="B28" s="13"/>
      <c r="C28" s="14" t="s">
        <v>32</v>
      </c>
      <c r="D28" s="15">
        <v>46815780</v>
      </c>
      <c r="E28" s="15">
        <v>8874835</v>
      </c>
      <c r="F28" s="15">
        <f t="shared" si="4"/>
        <v>55690615</v>
      </c>
      <c r="G28" s="15">
        <v>31598164</v>
      </c>
      <c r="H28" s="15">
        <v>29880079</v>
      </c>
      <c r="I28" s="15">
        <f t="shared" si="2"/>
        <v>24092451</v>
      </c>
    </row>
    <row r="29" spans="1:9" s="2" customFormat="1" ht="12.75" customHeight="1" x14ac:dyDescent="0.2">
      <c r="A29" s="13"/>
      <c r="B29" s="13"/>
      <c r="C29" s="14" t="s">
        <v>33</v>
      </c>
      <c r="D29" s="15">
        <v>4409737</v>
      </c>
      <c r="E29" s="15">
        <v>3928054</v>
      </c>
      <c r="F29" s="15">
        <f t="shared" si="4"/>
        <v>8337791</v>
      </c>
      <c r="G29" s="15">
        <v>4987850</v>
      </c>
      <c r="H29" s="15">
        <v>4987850</v>
      </c>
      <c r="I29" s="15">
        <f t="shared" si="2"/>
        <v>3349941</v>
      </c>
    </row>
    <row r="30" spans="1:9" s="2" customFormat="1" ht="12.75" customHeight="1" x14ac:dyDescent="0.2">
      <c r="A30" s="13"/>
      <c r="B30" s="13"/>
      <c r="C30" s="14" t="s">
        <v>34</v>
      </c>
      <c r="D30" s="15">
        <v>31696857</v>
      </c>
      <c r="E30" s="15">
        <v>1203258</v>
      </c>
      <c r="F30" s="15">
        <f t="shared" si="4"/>
        <v>32900115</v>
      </c>
      <c r="G30" s="15">
        <v>21306869</v>
      </c>
      <c r="H30" s="15">
        <v>21306824</v>
      </c>
      <c r="I30" s="15">
        <f t="shared" si="2"/>
        <v>11593246</v>
      </c>
    </row>
    <row r="31" spans="1:9" s="2" customFormat="1" ht="26.25" customHeight="1" x14ac:dyDescent="0.2">
      <c r="A31" s="13"/>
      <c r="B31" s="13"/>
      <c r="C31" s="14" t="s">
        <v>35</v>
      </c>
      <c r="D31" s="15">
        <v>42768662</v>
      </c>
      <c r="E31" s="15">
        <v>5547828</v>
      </c>
      <c r="F31" s="15">
        <f t="shared" si="4"/>
        <v>48316490</v>
      </c>
      <c r="G31" s="15">
        <v>30703473</v>
      </c>
      <c r="H31" s="15">
        <v>30701303</v>
      </c>
      <c r="I31" s="15">
        <f t="shared" si="2"/>
        <v>17613017</v>
      </c>
    </row>
    <row r="32" spans="1:9" s="2" customFormat="1" ht="12.75" customHeight="1" x14ac:dyDescent="0.2">
      <c r="A32" s="13"/>
      <c r="B32" s="13"/>
      <c r="C32" s="14" t="s">
        <v>36</v>
      </c>
      <c r="D32" s="15">
        <v>6523762</v>
      </c>
      <c r="E32" s="15">
        <v>634964</v>
      </c>
      <c r="F32" s="15">
        <f t="shared" si="4"/>
        <v>7158726</v>
      </c>
      <c r="G32" s="15">
        <v>4891102</v>
      </c>
      <c r="H32" s="15">
        <v>4873816</v>
      </c>
      <c r="I32" s="15">
        <f t="shared" si="2"/>
        <v>2267624</v>
      </c>
    </row>
    <row r="33" spans="1:12" s="2" customFormat="1" ht="26.25" customHeight="1" x14ac:dyDescent="0.2">
      <c r="A33" s="13"/>
      <c r="B33" s="13"/>
      <c r="C33" s="14" t="s">
        <v>37</v>
      </c>
      <c r="D33" s="15">
        <v>22891616</v>
      </c>
      <c r="E33" s="15">
        <v>-128021</v>
      </c>
      <c r="F33" s="15">
        <f t="shared" si="4"/>
        <v>22763595</v>
      </c>
      <c r="G33" s="15">
        <v>14839010</v>
      </c>
      <c r="H33" s="15">
        <v>14121062</v>
      </c>
      <c r="I33" s="15">
        <f t="shared" si="2"/>
        <v>7924585</v>
      </c>
    </row>
    <row r="34" spans="1:12" s="2" customFormat="1" ht="12.75" customHeight="1" x14ac:dyDescent="0.2">
      <c r="A34" s="13"/>
      <c r="B34" s="13"/>
      <c r="C34" s="14" t="s">
        <v>38</v>
      </c>
      <c r="D34" s="15">
        <v>11554983</v>
      </c>
      <c r="E34" s="15">
        <v>438145</v>
      </c>
      <c r="F34" s="15">
        <f t="shared" si="4"/>
        <v>11993128</v>
      </c>
      <c r="G34" s="15">
        <v>7845487</v>
      </c>
      <c r="H34" s="15">
        <v>7845487</v>
      </c>
      <c r="I34" s="15">
        <f t="shared" si="2"/>
        <v>4147641</v>
      </c>
    </row>
    <row r="35" spans="1:12" s="2" customFormat="1" ht="26.25" customHeight="1" x14ac:dyDescent="0.2">
      <c r="A35" s="13"/>
      <c r="B35" s="13"/>
      <c r="C35" s="14" t="s">
        <v>39</v>
      </c>
      <c r="D35" s="15">
        <v>6598824</v>
      </c>
      <c r="E35" s="15">
        <v>1606214</v>
      </c>
      <c r="F35" s="15">
        <f t="shared" si="4"/>
        <v>8205038</v>
      </c>
      <c r="G35" s="15">
        <v>5879707</v>
      </c>
      <c r="H35" s="15">
        <v>5846145</v>
      </c>
      <c r="I35" s="15">
        <f t="shared" si="2"/>
        <v>2325331</v>
      </c>
    </row>
    <row r="36" spans="1:12" s="2" customFormat="1" ht="26.25" customHeight="1" x14ac:dyDescent="0.2">
      <c r="A36" s="13"/>
      <c r="B36" s="13"/>
      <c r="C36" s="14" t="s">
        <v>40</v>
      </c>
      <c r="D36" s="15">
        <v>5708566</v>
      </c>
      <c r="E36" s="15">
        <v>161123</v>
      </c>
      <c r="F36" s="15">
        <f t="shared" si="4"/>
        <v>5869689</v>
      </c>
      <c r="G36" s="15">
        <v>3994126</v>
      </c>
      <c r="H36" s="15">
        <v>3994126</v>
      </c>
      <c r="I36" s="15">
        <f t="shared" si="2"/>
        <v>1875563</v>
      </c>
      <c r="L36" s="21"/>
    </row>
    <row r="37" spans="1:12" s="2" customFormat="1" ht="12.75" customHeight="1" x14ac:dyDescent="0.2">
      <c r="A37" s="13"/>
      <c r="B37" s="13"/>
      <c r="C37" s="14" t="s">
        <v>41</v>
      </c>
      <c r="D37" s="15">
        <v>27844773</v>
      </c>
      <c r="E37" s="15">
        <v>22973444</v>
      </c>
      <c r="F37" s="15">
        <f t="shared" si="4"/>
        <v>50818217</v>
      </c>
      <c r="G37" s="15">
        <v>41747652</v>
      </c>
      <c r="H37" s="15">
        <v>39911033</v>
      </c>
      <c r="I37" s="15">
        <f t="shared" si="2"/>
        <v>9070565</v>
      </c>
    </row>
    <row r="38" spans="1:12" s="2" customFormat="1" ht="12.75" customHeight="1" x14ac:dyDescent="0.2">
      <c r="A38" s="13"/>
      <c r="B38" s="13"/>
      <c r="C38" s="14" t="s">
        <v>42</v>
      </c>
      <c r="D38" s="15">
        <v>0</v>
      </c>
      <c r="E38" s="15">
        <v>1170994</v>
      </c>
      <c r="F38" s="15">
        <f t="shared" si="4"/>
        <v>1170994</v>
      </c>
      <c r="G38" s="15">
        <v>1170994</v>
      </c>
      <c r="H38" s="15">
        <v>1170994</v>
      </c>
      <c r="I38" s="15">
        <f t="shared" si="2"/>
        <v>0</v>
      </c>
    </row>
    <row r="39" spans="1:12" s="2" customFormat="1" ht="12.75" customHeight="1" x14ac:dyDescent="0.2">
      <c r="A39" s="13"/>
      <c r="B39" s="13"/>
      <c r="C39" s="14" t="s">
        <v>43</v>
      </c>
      <c r="D39" s="15">
        <v>2953344</v>
      </c>
      <c r="E39" s="15">
        <v>0</v>
      </c>
      <c r="F39" s="15">
        <f t="shared" si="4"/>
        <v>2953344</v>
      </c>
      <c r="G39" s="15">
        <v>1949125</v>
      </c>
      <c r="H39" s="15">
        <v>1749125</v>
      </c>
      <c r="I39" s="15">
        <f t="shared" si="2"/>
        <v>1004219</v>
      </c>
    </row>
    <row r="40" spans="1:12" s="2" customFormat="1" ht="12.75" customHeight="1" x14ac:dyDescent="0.2">
      <c r="A40" s="13"/>
      <c r="B40" s="13"/>
      <c r="C40" s="14" t="s">
        <v>44</v>
      </c>
      <c r="D40" s="15">
        <v>724443843</v>
      </c>
      <c r="E40" s="15">
        <v>0</v>
      </c>
      <c r="F40" s="15">
        <f t="shared" si="4"/>
        <v>724443843</v>
      </c>
      <c r="G40" s="15">
        <v>713205822</v>
      </c>
      <c r="H40" s="15">
        <v>713205822</v>
      </c>
      <c r="I40" s="15">
        <f t="shared" si="2"/>
        <v>11238021</v>
      </c>
    </row>
    <row r="41" spans="1:12" s="2" customFormat="1" ht="12.75" customHeight="1" x14ac:dyDescent="0.2">
      <c r="A41" s="13"/>
      <c r="B41" s="13"/>
      <c r="C41" s="14" t="s">
        <v>45</v>
      </c>
      <c r="D41" s="15">
        <v>1415845804</v>
      </c>
      <c r="E41" s="15">
        <v>2884043900</v>
      </c>
      <c r="F41" s="15">
        <f t="shared" si="4"/>
        <v>4299889704</v>
      </c>
      <c r="G41" s="15">
        <v>4299889704</v>
      </c>
      <c r="H41" s="15">
        <v>4299889704</v>
      </c>
      <c r="I41" s="15">
        <f t="shared" si="2"/>
        <v>0</v>
      </c>
    </row>
    <row r="42" spans="1:12" s="20" customFormat="1" ht="13.5" customHeight="1" x14ac:dyDescent="0.2">
      <c r="A42" s="28"/>
      <c r="B42" s="28"/>
      <c r="C42" s="14" t="s">
        <v>46</v>
      </c>
      <c r="D42" s="15">
        <v>9217026284</v>
      </c>
      <c r="E42" s="15">
        <v>304965963</v>
      </c>
      <c r="F42" s="15">
        <f t="shared" si="4"/>
        <v>9521992247</v>
      </c>
      <c r="G42" s="15">
        <v>7841798929</v>
      </c>
      <c r="H42" s="15">
        <v>7761652110</v>
      </c>
      <c r="I42" s="15">
        <f t="shared" si="2"/>
        <v>1680193318</v>
      </c>
    </row>
    <row r="43" spans="1:12" s="2" customFormat="1" ht="12.75" customHeight="1" x14ac:dyDescent="0.2">
      <c r="A43" s="13"/>
      <c r="B43" s="13"/>
      <c r="C43" s="14" t="s">
        <v>47</v>
      </c>
      <c r="D43" s="15">
        <v>9577177810</v>
      </c>
      <c r="E43" s="15">
        <v>-3126652135</v>
      </c>
      <c r="F43" s="15">
        <f t="shared" si="4"/>
        <v>6450525675</v>
      </c>
      <c r="G43" s="15">
        <v>0</v>
      </c>
      <c r="H43" s="15">
        <v>0</v>
      </c>
      <c r="I43" s="15">
        <f t="shared" si="2"/>
        <v>6450525675</v>
      </c>
    </row>
    <row r="44" spans="1:12" s="2" customFormat="1" ht="6" customHeight="1" x14ac:dyDescent="0.2">
      <c r="A44" s="29"/>
      <c r="B44" s="29"/>
      <c r="C44" s="30"/>
      <c r="D44" s="31"/>
      <c r="E44" s="31"/>
      <c r="F44" s="32"/>
      <c r="G44" s="31"/>
      <c r="H44" s="31"/>
      <c r="I44" s="31"/>
    </row>
    <row r="45" spans="1:12" s="20" customFormat="1" ht="12.75" customHeight="1" thickBot="1" x14ac:dyDescent="0.25">
      <c r="A45" s="16" t="s">
        <v>48</v>
      </c>
      <c r="B45" s="16"/>
      <c r="C45" s="16"/>
      <c r="D45" s="17">
        <f>SUM(D46:D59,D62:D78)</f>
        <v>44413208237</v>
      </c>
      <c r="E45" s="17">
        <f t="shared" ref="E45:I45" si="5">SUM(E46:E59,E62:E78)</f>
        <v>3764982451</v>
      </c>
      <c r="F45" s="17">
        <f t="shared" si="5"/>
        <v>48178190688</v>
      </c>
      <c r="G45" s="17">
        <f t="shared" si="5"/>
        <v>33898713437</v>
      </c>
      <c r="H45" s="17">
        <f t="shared" si="5"/>
        <v>33790357265</v>
      </c>
      <c r="I45" s="17">
        <f t="shared" si="5"/>
        <v>14279477251</v>
      </c>
      <c r="J45" s="18"/>
      <c r="K45" s="19"/>
    </row>
    <row r="46" spans="1:12" s="2" customFormat="1" ht="12.75" customHeight="1" thickTop="1" x14ac:dyDescent="0.2">
      <c r="A46" s="13"/>
      <c r="B46" s="13"/>
      <c r="C46" s="14" t="s">
        <v>15</v>
      </c>
      <c r="D46" s="15">
        <v>0</v>
      </c>
      <c r="E46" s="15">
        <v>0</v>
      </c>
      <c r="F46" s="15">
        <f t="shared" ref="F46:F58" si="6">D46+E46</f>
        <v>0</v>
      </c>
      <c r="G46" s="15">
        <v>0</v>
      </c>
      <c r="H46" s="15">
        <v>0</v>
      </c>
      <c r="I46" s="15">
        <f t="shared" ref="I46:I78" si="7">F46-G46</f>
        <v>0</v>
      </c>
      <c r="K46" s="21"/>
    </row>
    <row r="47" spans="1:12" s="2" customFormat="1" ht="12.75" customHeight="1" x14ac:dyDescent="0.2">
      <c r="A47" s="13"/>
      <c r="B47" s="13"/>
      <c r="C47" s="14" t="s">
        <v>16</v>
      </c>
      <c r="D47" s="15">
        <v>1888252</v>
      </c>
      <c r="E47" s="15">
        <v>17260027</v>
      </c>
      <c r="F47" s="15">
        <f t="shared" si="6"/>
        <v>19148279</v>
      </c>
      <c r="G47" s="15">
        <v>9148573</v>
      </c>
      <c r="H47" s="15">
        <v>9148573</v>
      </c>
      <c r="I47" s="15">
        <f t="shared" si="7"/>
        <v>9999706</v>
      </c>
    </row>
    <row r="48" spans="1:12" s="2" customFormat="1" ht="12.75" customHeight="1" x14ac:dyDescent="0.2">
      <c r="A48" s="13"/>
      <c r="B48" s="13"/>
      <c r="C48" s="14" t="s">
        <v>17</v>
      </c>
      <c r="D48" s="15">
        <v>0</v>
      </c>
      <c r="E48" s="15">
        <v>3078250</v>
      </c>
      <c r="F48" s="15">
        <f t="shared" si="6"/>
        <v>3078250</v>
      </c>
      <c r="G48" s="15">
        <v>2000000</v>
      </c>
      <c r="H48" s="15">
        <v>0</v>
      </c>
      <c r="I48" s="15">
        <f t="shared" si="7"/>
        <v>1078250</v>
      </c>
    </row>
    <row r="49" spans="1:9" s="2" customFormat="1" ht="12.75" customHeight="1" x14ac:dyDescent="0.2">
      <c r="A49" s="13"/>
      <c r="B49" s="13"/>
      <c r="C49" s="14" t="s">
        <v>18</v>
      </c>
      <c r="D49" s="15">
        <v>0</v>
      </c>
      <c r="E49" s="15">
        <v>4296</v>
      </c>
      <c r="F49" s="15">
        <f t="shared" si="6"/>
        <v>4296</v>
      </c>
      <c r="G49" s="15">
        <v>0</v>
      </c>
      <c r="H49" s="15">
        <v>0</v>
      </c>
      <c r="I49" s="15">
        <f t="shared" si="7"/>
        <v>4296</v>
      </c>
    </row>
    <row r="50" spans="1:9" s="2" customFormat="1" ht="12.75" customHeight="1" x14ac:dyDescent="0.2">
      <c r="A50" s="22"/>
      <c r="B50" s="22"/>
      <c r="C50" s="14" t="s">
        <v>19</v>
      </c>
      <c r="D50" s="15">
        <v>0</v>
      </c>
      <c r="E50" s="15">
        <v>39342842</v>
      </c>
      <c r="F50" s="15">
        <f t="shared" si="6"/>
        <v>39342842</v>
      </c>
      <c r="G50" s="15">
        <v>17426367</v>
      </c>
      <c r="H50" s="15">
        <v>17426367</v>
      </c>
      <c r="I50" s="15">
        <f t="shared" si="7"/>
        <v>21916475</v>
      </c>
    </row>
    <row r="51" spans="1:9" s="2" customFormat="1" ht="12.75" customHeight="1" x14ac:dyDescent="0.2">
      <c r="A51" s="13"/>
      <c r="B51" s="13"/>
      <c r="C51" s="14" t="s">
        <v>20</v>
      </c>
      <c r="D51" s="15">
        <v>0</v>
      </c>
      <c r="E51" s="15">
        <v>0</v>
      </c>
      <c r="F51" s="15">
        <f t="shared" si="6"/>
        <v>0</v>
      </c>
      <c r="G51" s="15">
        <v>0</v>
      </c>
      <c r="H51" s="15">
        <v>0</v>
      </c>
      <c r="I51" s="15">
        <f t="shared" si="7"/>
        <v>0</v>
      </c>
    </row>
    <row r="52" spans="1:9" s="2" customFormat="1" ht="12.75" customHeight="1" x14ac:dyDescent="0.2">
      <c r="A52" s="13"/>
      <c r="B52" s="13"/>
      <c r="C52" s="14" t="s">
        <v>21</v>
      </c>
      <c r="D52" s="15">
        <v>3056753931</v>
      </c>
      <c r="E52" s="15">
        <v>48939142</v>
      </c>
      <c r="F52" s="15">
        <f t="shared" si="6"/>
        <v>3105693073</v>
      </c>
      <c r="G52" s="15">
        <v>887758178</v>
      </c>
      <c r="H52" s="15">
        <v>886166832</v>
      </c>
      <c r="I52" s="15">
        <f t="shared" si="7"/>
        <v>2217934895</v>
      </c>
    </row>
    <row r="53" spans="1:9" s="2" customFormat="1" ht="12.75" customHeight="1" x14ac:dyDescent="0.2">
      <c r="A53" s="13"/>
      <c r="B53" s="13"/>
      <c r="C53" s="14" t="s">
        <v>22</v>
      </c>
      <c r="D53" s="15">
        <v>0</v>
      </c>
      <c r="E53" s="15">
        <v>0</v>
      </c>
      <c r="F53" s="15">
        <f t="shared" si="6"/>
        <v>0</v>
      </c>
      <c r="G53" s="15">
        <v>0</v>
      </c>
      <c r="H53" s="15">
        <v>0</v>
      </c>
      <c r="I53" s="15">
        <f t="shared" si="7"/>
        <v>0</v>
      </c>
    </row>
    <row r="54" spans="1:9" s="2" customFormat="1" ht="12.75" customHeight="1" x14ac:dyDescent="0.2">
      <c r="A54" s="13"/>
      <c r="B54" s="13"/>
      <c r="C54" s="14" t="s">
        <v>23</v>
      </c>
      <c r="D54" s="15">
        <v>0</v>
      </c>
      <c r="E54" s="15">
        <v>7468928</v>
      </c>
      <c r="F54" s="15">
        <f t="shared" si="6"/>
        <v>7468928</v>
      </c>
      <c r="G54" s="15">
        <v>7468928</v>
      </c>
      <c r="H54" s="15">
        <v>7468928</v>
      </c>
      <c r="I54" s="15">
        <f t="shared" si="7"/>
        <v>0</v>
      </c>
    </row>
    <row r="55" spans="1:9" s="2" customFormat="1" ht="12.75" customHeight="1" x14ac:dyDescent="0.2">
      <c r="A55" s="13"/>
      <c r="B55" s="13"/>
      <c r="C55" s="14" t="s">
        <v>24</v>
      </c>
      <c r="D55" s="15">
        <v>0</v>
      </c>
      <c r="E55" s="15">
        <v>20761216</v>
      </c>
      <c r="F55" s="15">
        <f t="shared" si="6"/>
        <v>20761216</v>
      </c>
      <c r="G55" s="15">
        <v>20761216</v>
      </c>
      <c r="H55" s="15">
        <v>20761216</v>
      </c>
      <c r="I55" s="15">
        <f t="shared" si="7"/>
        <v>0</v>
      </c>
    </row>
    <row r="56" spans="1:9" s="2" customFormat="1" ht="12.75" customHeight="1" x14ac:dyDescent="0.2">
      <c r="A56" s="13"/>
      <c r="B56" s="13"/>
      <c r="C56" s="14" t="s">
        <v>25</v>
      </c>
      <c r="D56" s="15">
        <v>0</v>
      </c>
      <c r="E56" s="15">
        <v>0</v>
      </c>
      <c r="F56" s="15">
        <f t="shared" si="6"/>
        <v>0</v>
      </c>
      <c r="G56" s="15">
        <v>0</v>
      </c>
      <c r="H56" s="15">
        <v>0</v>
      </c>
      <c r="I56" s="15">
        <f t="shared" si="7"/>
        <v>0</v>
      </c>
    </row>
    <row r="57" spans="1:9" s="2" customFormat="1" ht="12.75" customHeight="1" x14ac:dyDescent="0.2">
      <c r="A57" s="13"/>
      <c r="B57" s="13"/>
      <c r="C57" s="14" t="s">
        <v>26</v>
      </c>
      <c r="D57" s="15">
        <v>0</v>
      </c>
      <c r="E57" s="15">
        <v>1496705</v>
      </c>
      <c r="F57" s="15">
        <f t="shared" si="6"/>
        <v>1496705</v>
      </c>
      <c r="G57" s="15">
        <v>1496705</v>
      </c>
      <c r="H57" s="15">
        <v>1496705</v>
      </c>
      <c r="I57" s="15">
        <f t="shared" si="7"/>
        <v>0</v>
      </c>
    </row>
    <row r="58" spans="1:9" s="2" customFormat="1" ht="26.25" customHeight="1" x14ac:dyDescent="0.2">
      <c r="A58" s="13"/>
      <c r="B58" s="13"/>
      <c r="C58" s="14" t="s">
        <v>27</v>
      </c>
      <c r="D58" s="15">
        <v>0</v>
      </c>
      <c r="E58" s="15">
        <v>686351</v>
      </c>
      <c r="F58" s="15">
        <f t="shared" si="6"/>
        <v>686351</v>
      </c>
      <c r="G58" s="15">
        <v>572951</v>
      </c>
      <c r="H58" s="15">
        <v>572951</v>
      </c>
      <c r="I58" s="15">
        <f t="shared" si="7"/>
        <v>113400</v>
      </c>
    </row>
    <row r="59" spans="1:9" s="23" customFormat="1" ht="12.75" customHeight="1" x14ac:dyDescent="0.2">
      <c r="A59" s="13"/>
      <c r="B59" s="13"/>
      <c r="C59" s="14" t="s">
        <v>28</v>
      </c>
      <c r="D59" s="15">
        <f>SUM(D60:D61)</f>
        <v>22902371163</v>
      </c>
      <c r="E59" s="15">
        <f>SUM(E60:E61)</f>
        <v>148897227</v>
      </c>
      <c r="F59" s="15">
        <f>SUM(F60:F61)</f>
        <v>23051268390</v>
      </c>
      <c r="G59" s="15">
        <f t="shared" ref="G59" si="8">SUM(G60:G61)</f>
        <v>14590459039</v>
      </c>
      <c r="H59" s="15">
        <f>SUM(H60:H61)</f>
        <v>14512934155</v>
      </c>
      <c r="I59" s="15">
        <f t="shared" si="7"/>
        <v>8460809351</v>
      </c>
    </row>
    <row r="60" spans="1:9" s="27" customFormat="1" ht="12" customHeight="1" x14ac:dyDescent="0.2">
      <c r="A60" s="24"/>
      <c r="B60" s="24"/>
      <c r="C60" s="25" t="s">
        <v>29</v>
      </c>
      <c r="D60" s="26">
        <v>3082316942</v>
      </c>
      <c r="E60" s="26">
        <v>116725930</v>
      </c>
      <c r="F60" s="26">
        <f t="shared" ref="F60:F78" si="9">D60+E60</f>
        <v>3199042872</v>
      </c>
      <c r="G60" s="26">
        <v>2299300337</v>
      </c>
      <c r="H60" s="26">
        <v>2222671941</v>
      </c>
      <c r="I60" s="26">
        <f t="shared" si="7"/>
        <v>899742535</v>
      </c>
    </row>
    <row r="61" spans="1:9" s="27" customFormat="1" ht="12" customHeight="1" x14ac:dyDescent="0.2">
      <c r="A61" s="24"/>
      <c r="B61" s="24"/>
      <c r="C61" s="25" t="s">
        <v>30</v>
      </c>
      <c r="D61" s="26">
        <v>19820054221</v>
      </c>
      <c r="E61" s="26">
        <v>32171297</v>
      </c>
      <c r="F61" s="26">
        <f t="shared" si="9"/>
        <v>19852225518</v>
      </c>
      <c r="G61" s="26">
        <v>12291158702</v>
      </c>
      <c r="H61" s="26">
        <v>12290262214</v>
      </c>
      <c r="I61" s="26">
        <f t="shared" si="7"/>
        <v>7561066816</v>
      </c>
    </row>
    <row r="62" spans="1:9" s="2" customFormat="1" ht="26.25" customHeight="1" x14ac:dyDescent="0.2">
      <c r="A62" s="13"/>
      <c r="B62" s="13"/>
      <c r="C62" s="14" t="s">
        <v>31</v>
      </c>
      <c r="D62" s="15">
        <v>56352049</v>
      </c>
      <c r="E62" s="15">
        <v>23155840</v>
      </c>
      <c r="F62" s="15">
        <f t="shared" si="9"/>
        <v>79507889</v>
      </c>
      <c r="G62" s="15">
        <v>44671106</v>
      </c>
      <c r="H62" s="15">
        <v>44671106</v>
      </c>
      <c r="I62" s="15">
        <f t="shared" si="7"/>
        <v>34836783</v>
      </c>
    </row>
    <row r="63" spans="1:9" s="2" customFormat="1" ht="12.75" customHeight="1" x14ac:dyDescent="0.2">
      <c r="A63" s="33"/>
      <c r="B63" s="33"/>
      <c r="C63" s="34" t="s">
        <v>32</v>
      </c>
      <c r="D63" s="35">
        <v>0</v>
      </c>
      <c r="E63" s="35">
        <v>0</v>
      </c>
      <c r="F63" s="35">
        <f t="shared" si="9"/>
        <v>0</v>
      </c>
      <c r="G63" s="35">
        <v>0</v>
      </c>
      <c r="H63" s="35">
        <v>0</v>
      </c>
      <c r="I63" s="35">
        <f t="shared" si="7"/>
        <v>0</v>
      </c>
    </row>
    <row r="64" spans="1:9" s="2" customFormat="1" ht="12.75" customHeight="1" x14ac:dyDescent="0.2">
      <c r="A64" s="36"/>
      <c r="B64" s="36"/>
      <c r="C64" s="37" t="s">
        <v>33</v>
      </c>
      <c r="D64" s="19">
        <v>0</v>
      </c>
      <c r="E64" s="19">
        <v>12980808</v>
      </c>
      <c r="F64" s="19">
        <f t="shared" si="9"/>
        <v>12980808</v>
      </c>
      <c r="G64" s="19">
        <v>105999</v>
      </c>
      <c r="H64" s="19">
        <v>101775</v>
      </c>
      <c r="I64" s="19">
        <f t="shared" si="7"/>
        <v>12874809</v>
      </c>
    </row>
    <row r="65" spans="1:12" s="2" customFormat="1" ht="12.75" customHeight="1" x14ac:dyDescent="0.2">
      <c r="A65" s="36"/>
      <c r="B65" s="36"/>
      <c r="C65" s="37" t="s">
        <v>34</v>
      </c>
      <c r="D65" s="19">
        <v>0</v>
      </c>
      <c r="E65" s="19">
        <v>0</v>
      </c>
      <c r="F65" s="19">
        <f t="shared" si="9"/>
        <v>0</v>
      </c>
      <c r="G65" s="19">
        <v>0</v>
      </c>
      <c r="H65" s="19">
        <v>0</v>
      </c>
      <c r="I65" s="19">
        <f t="shared" si="7"/>
        <v>0</v>
      </c>
    </row>
    <row r="66" spans="1:12" s="2" customFormat="1" ht="26.25" customHeight="1" x14ac:dyDescent="0.2">
      <c r="A66" s="36"/>
      <c r="B66" s="36"/>
      <c r="C66" s="37" t="s">
        <v>35</v>
      </c>
      <c r="D66" s="19">
        <v>0</v>
      </c>
      <c r="E66" s="19">
        <v>0</v>
      </c>
      <c r="F66" s="19">
        <f t="shared" si="9"/>
        <v>0</v>
      </c>
      <c r="G66" s="19">
        <v>0</v>
      </c>
      <c r="H66" s="19">
        <v>0</v>
      </c>
      <c r="I66" s="19">
        <f t="shared" si="7"/>
        <v>0</v>
      </c>
    </row>
    <row r="67" spans="1:12" s="2" customFormat="1" ht="12.75" customHeight="1" x14ac:dyDescent="0.2">
      <c r="A67" s="36"/>
      <c r="B67" s="36"/>
      <c r="C67" s="37" t="s">
        <v>36</v>
      </c>
      <c r="D67" s="19">
        <v>0</v>
      </c>
      <c r="E67" s="19">
        <v>0</v>
      </c>
      <c r="F67" s="19">
        <f t="shared" si="9"/>
        <v>0</v>
      </c>
      <c r="G67" s="19">
        <v>0</v>
      </c>
      <c r="H67" s="19">
        <v>0</v>
      </c>
      <c r="I67" s="19">
        <f t="shared" si="7"/>
        <v>0</v>
      </c>
    </row>
    <row r="68" spans="1:12" s="2" customFormat="1" ht="26.25" customHeight="1" x14ac:dyDescent="0.2">
      <c r="A68" s="36"/>
      <c r="B68" s="36"/>
      <c r="C68" s="37" t="s">
        <v>37</v>
      </c>
      <c r="D68" s="19">
        <v>0</v>
      </c>
      <c r="E68" s="19">
        <v>0</v>
      </c>
      <c r="F68" s="19">
        <f t="shared" si="9"/>
        <v>0</v>
      </c>
      <c r="G68" s="19">
        <v>0</v>
      </c>
      <c r="H68" s="19">
        <v>0</v>
      </c>
      <c r="I68" s="19">
        <f t="shared" si="7"/>
        <v>0</v>
      </c>
    </row>
    <row r="69" spans="1:12" s="2" customFormat="1" ht="12.75" customHeight="1" x14ac:dyDescent="0.2">
      <c r="A69" s="36"/>
      <c r="B69" s="36"/>
      <c r="C69" s="37" t="s">
        <v>38</v>
      </c>
      <c r="D69" s="19">
        <v>0</v>
      </c>
      <c r="E69" s="19">
        <v>0</v>
      </c>
      <c r="F69" s="19">
        <f t="shared" si="9"/>
        <v>0</v>
      </c>
      <c r="G69" s="19">
        <v>0</v>
      </c>
      <c r="H69" s="19">
        <v>0</v>
      </c>
      <c r="I69" s="19">
        <f t="shared" si="7"/>
        <v>0</v>
      </c>
    </row>
    <row r="70" spans="1:12" s="2" customFormat="1" ht="26.25" customHeight="1" x14ac:dyDescent="0.2">
      <c r="A70" s="36"/>
      <c r="B70" s="36"/>
      <c r="C70" s="37" t="s">
        <v>39</v>
      </c>
      <c r="D70" s="19">
        <v>0</v>
      </c>
      <c r="E70" s="19">
        <v>0</v>
      </c>
      <c r="F70" s="19">
        <f t="shared" si="9"/>
        <v>0</v>
      </c>
      <c r="G70" s="19">
        <v>0</v>
      </c>
      <c r="H70" s="19">
        <v>0</v>
      </c>
      <c r="I70" s="19">
        <f t="shared" si="7"/>
        <v>0</v>
      </c>
    </row>
    <row r="71" spans="1:12" s="2" customFormat="1" ht="26.25" customHeight="1" x14ac:dyDescent="0.2">
      <c r="A71" s="36"/>
      <c r="B71" s="36"/>
      <c r="C71" s="37" t="s">
        <v>40</v>
      </c>
      <c r="D71" s="19">
        <v>0</v>
      </c>
      <c r="E71" s="19">
        <v>0</v>
      </c>
      <c r="F71" s="19">
        <f t="shared" si="9"/>
        <v>0</v>
      </c>
      <c r="G71" s="19">
        <v>0</v>
      </c>
      <c r="H71" s="19">
        <v>0</v>
      </c>
      <c r="I71" s="19">
        <f t="shared" si="7"/>
        <v>0</v>
      </c>
      <c r="L71" s="21"/>
    </row>
    <row r="72" spans="1:12" s="2" customFormat="1" ht="12.75" customHeight="1" x14ac:dyDescent="0.2">
      <c r="A72" s="36"/>
      <c r="B72" s="36"/>
      <c r="C72" s="37" t="s">
        <v>41</v>
      </c>
      <c r="D72" s="19">
        <v>3296389</v>
      </c>
      <c r="E72" s="19">
        <v>703611</v>
      </c>
      <c r="F72" s="19">
        <f t="shared" si="9"/>
        <v>4000000</v>
      </c>
      <c r="G72" s="19">
        <v>2849700</v>
      </c>
      <c r="H72" s="19">
        <v>2849700</v>
      </c>
      <c r="I72" s="19">
        <f t="shared" si="7"/>
        <v>1150300</v>
      </c>
    </row>
    <row r="73" spans="1:12" s="2" customFormat="1" ht="12.75" customHeight="1" x14ac:dyDescent="0.2">
      <c r="A73" s="36"/>
      <c r="B73" s="36"/>
      <c r="C73" s="37" t="s">
        <v>42</v>
      </c>
      <c r="D73" s="19">
        <v>0</v>
      </c>
      <c r="E73" s="19">
        <v>0</v>
      </c>
      <c r="F73" s="19">
        <f t="shared" si="9"/>
        <v>0</v>
      </c>
      <c r="G73" s="19">
        <v>0</v>
      </c>
      <c r="H73" s="19">
        <v>0</v>
      </c>
      <c r="I73" s="19">
        <f t="shared" si="7"/>
        <v>0</v>
      </c>
    </row>
    <row r="74" spans="1:12" s="2" customFormat="1" ht="12.75" customHeight="1" x14ac:dyDescent="0.2">
      <c r="A74" s="36"/>
      <c r="B74" s="36"/>
      <c r="C74" s="37" t="s">
        <v>43</v>
      </c>
      <c r="D74" s="19">
        <v>0</v>
      </c>
      <c r="E74" s="19">
        <v>0</v>
      </c>
      <c r="F74" s="19">
        <f t="shared" si="9"/>
        <v>0</v>
      </c>
      <c r="G74" s="19">
        <v>0</v>
      </c>
      <c r="H74" s="19">
        <v>0</v>
      </c>
      <c r="I74" s="19">
        <f t="shared" si="7"/>
        <v>0</v>
      </c>
    </row>
    <row r="75" spans="1:12" s="2" customFormat="1" ht="12.75" customHeight="1" x14ac:dyDescent="0.2">
      <c r="A75" s="36"/>
      <c r="B75" s="36"/>
      <c r="C75" s="37" t="s">
        <v>44</v>
      </c>
      <c r="D75" s="19">
        <v>1073412537</v>
      </c>
      <c r="E75" s="19">
        <v>0</v>
      </c>
      <c r="F75" s="19">
        <f t="shared" si="9"/>
        <v>1073412537</v>
      </c>
      <c r="G75" s="19">
        <v>871174153</v>
      </c>
      <c r="H75" s="19">
        <v>871174153</v>
      </c>
      <c r="I75" s="19">
        <f t="shared" si="7"/>
        <v>202238384</v>
      </c>
    </row>
    <row r="76" spans="1:12" s="2" customFormat="1" ht="12.75" customHeight="1" x14ac:dyDescent="0.2">
      <c r="A76" s="36"/>
      <c r="B76" s="36"/>
      <c r="C76" s="37" t="s">
        <v>45</v>
      </c>
      <c r="D76" s="19">
        <v>0</v>
      </c>
      <c r="E76" s="19">
        <v>0</v>
      </c>
      <c r="F76" s="19">
        <f t="shared" si="9"/>
        <v>0</v>
      </c>
      <c r="G76" s="19">
        <v>0</v>
      </c>
      <c r="H76" s="19">
        <v>0</v>
      </c>
      <c r="I76" s="19">
        <f t="shared" si="7"/>
        <v>0</v>
      </c>
    </row>
    <row r="77" spans="1:12" s="20" customFormat="1" ht="13.5" customHeight="1" x14ac:dyDescent="0.2">
      <c r="A77" s="38"/>
      <c r="B77" s="38"/>
      <c r="C77" s="37" t="s">
        <v>46</v>
      </c>
      <c r="D77" s="19">
        <v>17282492839</v>
      </c>
      <c r="E77" s="19">
        <v>2927827093</v>
      </c>
      <c r="F77" s="19">
        <f t="shared" si="9"/>
        <v>20210319932</v>
      </c>
      <c r="G77" s="19">
        <v>17442820522</v>
      </c>
      <c r="H77" s="19">
        <v>17415584804</v>
      </c>
      <c r="I77" s="19">
        <f t="shared" si="7"/>
        <v>2767499410</v>
      </c>
    </row>
    <row r="78" spans="1:12" s="2" customFormat="1" ht="12.75" customHeight="1" x14ac:dyDescent="0.2">
      <c r="A78" s="36"/>
      <c r="B78" s="36"/>
      <c r="C78" s="37" t="s">
        <v>47</v>
      </c>
      <c r="D78" s="19">
        <v>36641077</v>
      </c>
      <c r="E78" s="19">
        <v>512380115</v>
      </c>
      <c r="F78" s="19">
        <f t="shared" si="9"/>
        <v>549021192</v>
      </c>
      <c r="G78" s="19">
        <v>0</v>
      </c>
      <c r="H78" s="19">
        <v>0</v>
      </c>
      <c r="I78" s="19">
        <f t="shared" si="7"/>
        <v>549021192</v>
      </c>
    </row>
    <row r="79" spans="1:12" ht="2.1" customHeight="1" thickBot="1" x14ac:dyDescent="0.25">
      <c r="A79" s="38"/>
      <c r="B79" s="38"/>
      <c r="C79" s="37"/>
      <c r="D79" s="19"/>
      <c r="E79" s="19"/>
      <c r="F79" s="19"/>
      <c r="G79" s="19"/>
      <c r="H79" s="19"/>
      <c r="I79" s="19"/>
    </row>
    <row r="80" spans="1:12" ht="3" customHeight="1" x14ac:dyDescent="0.2">
      <c r="A80" s="40"/>
      <c r="B80" s="40"/>
      <c r="C80" s="41"/>
      <c r="D80" s="42"/>
      <c r="E80" s="42"/>
      <c r="F80" s="42"/>
      <c r="G80" s="42"/>
      <c r="H80" s="42"/>
      <c r="I80" s="42"/>
    </row>
    <row r="81" spans="1:11" s="47" customFormat="1" ht="15.95" customHeight="1" x14ac:dyDescent="0.25">
      <c r="A81" s="43" t="s">
        <v>49</v>
      </c>
      <c r="B81" s="43"/>
      <c r="C81" s="43"/>
      <c r="D81" s="44">
        <f>SUM(D10,D45)</f>
        <v>81187899202</v>
      </c>
      <c r="E81" s="44">
        <f t="shared" ref="E81:I81" si="10">SUM(E10,E45)</f>
        <v>8338903240</v>
      </c>
      <c r="F81" s="44">
        <f t="shared" si="10"/>
        <v>89526802442</v>
      </c>
      <c r="G81" s="44">
        <f t="shared" si="10"/>
        <v>60013826442</v>
      </c>
      <c r="H81" s="44">
        <f t="shared" si="10"/>
        <v>59580856280</v>
      </c>
      <c r="I81" s="44">
        <f t="shared" si="10"/>
        <v>29512976000</v>
      </c>
      <c r="J81" s="45"/>
      <c r="K81" s="46"/>
    </row>
    <row r="82" spans="1:11" x14ac:dyDescent="0.2">
      <c r="A82" s="48" t="s">
        <v>50</v>
      </c>
      <c r="B82" s="48"/>
      <c r="C82" s="48"/>
    </row>
    <row r="83" spans="1:11" x14ac:dyDescent="0.2">
      <c r="F83" s="50"/>
      <c r="G83" s="50"/>
      <c r="H83" s="50"/>
    </row>
    <row r="88" spans="1:11" s="53" customFormat="1" ht="12" x14ac:dyDescent="0.2">
      <c r="A88" s="51"/>
      <c r="B88" s="51"/>
      <c r="C88" s="23"/>
      <c r="D88" s="52"/>
      <c r="E88" s="52"/>
      <c r="F88" s="52"/>
      <c r="G88" s="52"/>
      <c r="H88" s="52"/>
      <c r="I88" s="52"/>
      <c r="J88" s="23"/>
    </row>
    <row r="89" spans="1:11" s="53" customFormat="1" ht="12" x14ac:dyDescent="0.2">
      <c r="A89" s="51"/>
      <c r="B89" s="51"/>
      <c r="C89" s="23"/>
      <c r="D89" s="52"/>
      <c r="E89" s="52"/>
      <c r="F89" s="52"/>
      <c r="G89" s="52"/>
      <c r="H89" s="52"/>
      <c r="I89" s="52"/>
      <c r="J89" s="23"/>
    </row>
    <row r="90" spans="1:11" s="53" customFormat="1" ht="12" x14ac:dyDescent="0.2">
      <c r="A90" s="51"/>
      <c r="B90" s="51"/>
      <c r="C90" s="23"/>
      <c r="D90" s="52"/>
      <c r="E90" s="52"/>
      <c r="F90" s="52"/>
      <c r="G90" s="52"/>
      <c r="H90" s="52"/>
      <c r="I90" s="52"/>
      <c r="J90" s="23"/>
    </row>
    <row r="92" spans="1:11" x14ac:dyDescent="0.2">
      <c r="H92" s="54"/>
    </row>
    <row r="93" spans="1:11" x14ac:dyDescent="0.2">
      <c r="H93" s="54"/>
    </row>
    <row r="94" spans="1:11" x14ac:dyDescent="0.2">
      <c r="H94" s="55"/>
    </row>
  </sheetData>
  <mergeCells count="13">
    <mergeCell ref="A82:C82"/>
    <mergeCell ref="A7:C8"/>
    <mergeCell ref="D7:H7"/>
    <mergeCell ref="I7:I8"/>
    <mergeCell ref="A10:C10"/>
    <mergeCell ref="A45:C45"/>
    <mergeCell ref="A81:C81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LDF-6b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2023-10-26T18:03:05Z</dcterms:created>
  <dcterms:modified xsi:type="dcterms:W3CDTF">2023-10-26T18:03:05Z</dcterms:modified>
</cp:coreProperties>
</file>