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3er Trimestre\Información Magin\LDF 6 Estado Analítico del Ejerc de Presup de Egresos DetalladoOK\"/>
    </mc:Choice>
  </mc:AlternateContent>
  <xr:revisionPtr revIDLastSave="0" documentId="8_{188189D5-4359-4A1B-8501-8AD5B2B91BD9}" xr6:coauthVersionLast="40" xr6:coauthVersionMax="40" xr10:uidLastSave="{00000000-0000-0000-0000-000000000000}"/>
  <bookViews>
    <workbookView xWindow="0" yWindow="0" windowWidth="25200" windowHeight="12360" xr2:uid="{1C8D54B6-D0BE-4CD7-8E78-787314BDC145}"/>
  </bookViews>
  <sheets>
    <sheet name="31 INGRESOS LDF-5" sheetId="1" r:id="rId1"/>
  </sheets>
  <definedNames>
    <definedName name="_xlnm.Print_Area" localSheetId="0">'31 INGRESOS LDF-5'!$A$1:$I$80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7" i="1" l="1"/>
  <c r="F126" i="1"/>
  <c r="F125" i="1"/>
  <c r="H124" i="1"/>
  <c r="G124" i="1"/>
  <c r="F124" i="1"/>
  <c r="E124" i="1"/>
  <c r="D124" i="1"/>
  <c r="F123" i="1"/>
  <c r="F122" i="1"/>
  <c r="F121" i="1" s="1"/>
  <c r="F129" i="1" s="1"/>
  <c r="H121" i="1"/>
  <c r="H129" i="1" s="1"/>
  <c r="G121" i="1"/>
  <c r="G129" i="1" s="1"/>
  <c r="E121" i="1"/>
  <c r="E129" i="1" s="1"/>
  <c r="E131" i="1" s="1"/>
  <c r="D121" i="1"/>
  <c r="D129" i="1" s="1"/>
  <c r="H119" i="1"/>
  <c r="H131" i="1" s="1"/>
  <c r="G119" i="1"/>
  <c r="G131" i="1" s="1"/>
  <c r="E119" i="1"/>
  <c r="D119" i="1"/>
  <c r="D131" i="1" s="1"/>
  <c r="F118" i="1"/>
  <c r="F117" i="1"/>
  <c r="F116" i="1"/>
  <c r="F115" i="1"/>
  <c r="F114" i="1"/>
  <c r="F113" i="1"/>
  <c r="F119" i="1" s="1"/>
  <c r="F131" i="1" s="1"/>
  <c r="E102" i="1"/>
  <c r="F98" i="1"/>
  <c r="F97" i="1"/>
  <c r="F96" i="1" s="1"/>
  <c r="F102" i="1" s="1"/>
  <c r="H96" i="1"/>
  <c r="H102" i="1" s="1"/>
  <c r="G96" i="1"/>
  <c r="G102" i="1" s="1"/>
  <c r="E96" i="1"/>
  <c r="D96" i="1"/>
  <c r="D102" i="1" s="1"/>
  <c r="H78" i="1"/>
  <c r="I78" i="1" s="1"/>
  <c r="G78" i="1"/>
  <c r="E78" i="1"/>
  <c r="D78" i="1"/>
  <c r="I76" i="1"/>
  <c r="F76" i="1"/>
  <c r="F78" i="1" s="1"/>
  <c r="I75" i="1"/>
  <c r="F75" i="1"/>
  <c r="I70" i="1"/>
  <c r="F70" i="1"/>
  <c r="H69" i="1"/>
  <c r="I69" i="1" s="1"/>
  <c r="G69" i="1"/>
  <c r="E69" i="1"/>
  <c r="D69" i="1"/>
  <c r="F69" i="1" s="1"/>
  <c r="I68" i="1"/>
  <c r="G67" i="1"/>
  <c r="I65" i="1"/>
  <c r="F65" i="1"/>
  <c r="I64" i="1"/>
  <c r="F64" i="1"/>
  <c r="I63" i="1"/>
  <c r="F63" i="1"/>
  <c r="I62" i="1"/>
  <c r="F62" i="1"/>
  <c r="I61" i="1"/>
  <c r="F61" i="1"/>
  <c r="E61" i="1"/>
  <c r="I60" i="1"/>
  <c r="F60" i="1"/>
  <c r="I59" i="1"/>
  <c r="F59" i="1"/>
  <c r="I58" i="1"/>
  <c r="F58" i="1"/>
  <c r="F56" i="1" s="1"/>
  <c r="I57" i="1"/>
  <c r="F57" i="1"/>
  <c r="H56" i="1"/>
  <c r="I56" i="1" s="1"/>
  <c r="G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H47" i="1"/>
  <c r="H67" i="1" s="1"/>
  <c r="G47" i="1"/>
  <c r="F47" i="1"/>
  <c r="E47" i="1"/>
  <c r="E67" i="1" s="1"/>
  <c r="D47" i="1"/>
  <c r="D67" i="1" s="1"/>
  <c r="I40" i="1"/>
  <c r="F40" i="1"/>
  <c r="I39" i="1"/>
  <c r="F39" i="1"/>
  <c r="H38" i="1"/>
  <c r="G38" i="1"/>
  <c r="F38" i="1"/>
  <c r="E38" i="1"/>
  <c r="D38" i="1"/>
  <c r="I38" i="1" s="1"/>
  <c r="I37" i="1"/>
  <c r="F37" i="1"/>
  <c r="H36" i="1"/>
  <c r="I36" i="1" s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H29" i="1"/>
  <c r="G29" i="1"/>
  <c r="F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F17" i="1" s="1"/>
  <c r="I18" i="1"/>
  <c r="F18" i="1"/>
  <c r="I17" i="1"/>
  <c r="H17" i="1"/>
  <c r="H42" i="1" s="1"/>
  <c r="G17" i="1"/>
  <c r="G42" i="1" s="1"/>
  <c r="G72" i="1" s="1"/>
  <c r="E17" i="1"/>
  <c r="E42" i="1" s="1"/>
  <c r="E72" i="1" s="1"/>
  <c r="D17" i="1"/>
  <c r="D4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I67" i="1" l="1"/>
  <c r="H72" i="1"/>
  <c r="I72" i="1" s="1"/>
  <c r="I42" i="1"/>
  <c r="I44" i="1"/>
  <c r="F67" i="1"/>
  <c r="F72" i="1" s="1"/>
  <c r="D72" i="1"/>
</calcChain>
</file>

<file path=xl/sharedStrings.xml><?xml version="1.0" encoding="utf-8"?>
<sst xmlns="http://schemas.openxmlformats.org/spreadsheetml/2006/main" count="97" uniqueCount="84">
  <si>
    <t>GOBIERNO CONSTITUCIONAL DEL ESTADO DE CHIAPAS</t>
  </si>
  <si>
    <t>ÓRGANOS AUTÓNOMOS</t>
  </si>
  <si>
    <t>ESTADO ANALÍTICO DE INGRESOS DETALLADO CONSOLIDADO</t>
  </si>
  <si>
    <t>DEL 1 DE ENERO AL 30 DE SEPTIEMBRE DE 2023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</si>
  <si>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</si>
  <si>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</si>
  <si>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</si>
  <si>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</si>
  <si>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</si>
  <si>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</si>
  <si>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</si>
  <si>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</si>
  <si>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</si>
  <si>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</si>
  <si>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</si>
  <si>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</si>
  <si>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</si>
  <si>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</si>
  <si>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</si>
  <si>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</si>
  <si>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</si>
  <si>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</si>
  <si>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</si>
  <si>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</si>
  <si>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</si>
  <si>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</si>
  <si>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</si>
  <si>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</si>
  <si>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</si>
  <si>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</si>
  <si>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</si>
  <si>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</si>
  <si>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</si>
  <si>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</si>
  <si>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</si>
  <si>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</si>
  <si>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</si>
  <si>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</si>
  <si>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</si>
  <si>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</si>
  <si>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</si>
  <si>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</si>
  <si>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</si>
  <si>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</si>
  <si>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</si>
  <si>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</si>
  <si>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</si>
  <si>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</si>
  <si>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</si>
  <si>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</si>
  <si>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</si>
  <si>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</si>
  <si>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</si>
  <si>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</si>
  <si>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</si>
  <si>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</si>
  <si>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</si>
  <si>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</si>
  <si>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</si>
  <si>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</si>
  <si>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</si>
  <si>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</si>
  <si>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</si>
  <si>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</si>
  <si>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</si>
  <si>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</si>
  <si>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</si>
  <si>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</si>
  <si>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</si>
  <si>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</si>
  <si>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</si>
  <si>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</si>
  <si>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</si>
  <si>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</si>
  <si>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Ajuste de UNACH</t>
  </si>
  <si>
    <t>Ingresos por Venta de Bienes y Prestación de Servicios</t>
  </si>
  <si>
    <t>INGRESOS ÓRGANOS AUTÓNOMOS LDF 5 SIAHE</t>
  </si>
  <si>
    <t>TOTAL DE INGRESOS AJUSTADOS ÓRGANOS AUTÓNOMOS</t>
  </si>
  <si>
    <t>Total Ingresos de Libre Disposición</t>
  </si>
  <si>
    <t>Aportaciones</t>
  </si>
  <si>
    <t>FASP</t>
  </si>
  <si>
    <t>FAM</t>
  </si>
  <si>
    <t>Total de Transferenacias Federales Etiquetadas</t>
  </si>
  <si>
    <t>Total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</si>
</sst>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;\(#\ ###\ ###\ ##0\)"/>
    <numFmt numFmtId="165" formatCode="#\ ###\ ###\ ##0\ ;\ \(#\ ###\ ###\ ##0\)"/>
    <numFmt numFmtId="166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3" fillId="0" borderId="0">
      <alignment vertical="top"/>
    </xf>
  </cellStyleXfs>
  <cellXfs count="9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/>
    </xf>
    <xf numFmtId="164" fontId="5" fillId="3" borderId="3" xfId="1" applyNumberFormat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0" fontId="6" fillId="0" borderId="0" xfId="1" applyFont="1"/>
    <xf numFmtId="164" fontId="6" fillId="0" borderId="0" xfId="1" applyNumberFormat="1" applyFont="1"/>
    <xf numFmtId="164" fontId="3" fillId="0" borderId="0" xfId="1" applyNumberFormat="1" applyFont="1"/>
    <xf numFmtId="0" fontId="7" fillId="0" borderId="0" xfId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0" fontId="8" fillId="0" borderId="0" xfId="1" applyFont="1"/>
    <xf numFmtId="0" fontId="8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164" fontId="6" fillId="4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right"/>
    </xf>
    <xf numFmtId="164" fontId="6" fillId="0" borderId="0" xfId="2" applyNumberFormat="1" applyFont="1" applyFill="1" applyAlignment="1">
      <alignment horizontal="right" vertical="top"/>
    </xf>
    <xf numFmtId="164" fontId="9" fillId="0" borderId="0" xfId="3" applyNumberFormat="1" applyFont="1" applyAlignment="1">
      <alignment horizontal="right" vertical="center"/>
    </xf>
    <xf numFmtId="165" fontId="10" fillId="0" borderId="0" xfId="2" applyNumberFormat="1" applyFont="1" applyAlignment="1">
      <alignment horizontal="right" vertical="top"/>
    </xf>
    <xf numFmtId="164" fontId="11" fillId="0" borderId="0" xfId="3" applyNumberFormat="1" applyFont="1" applyAlignment="1">
      <alignment horizontal="right" vertical="center"/>
    </xf>
    <xf numFmtId="0" fontId="8" fillId="0" borderId="0" xfId="1" applyFont="1" applyAlignment="1">
      <alignment horizontal="justify" vertical="center"/>
    </xf>
    <xf numFmtId="164" fontId="3" fillId="4" borderId="0" xfId="2" applyNumberFormat="1" applyFont="1" applyFill="1" applyAlignment="1">
      <alignment horizontal="right" vertical="top"/>
    </xf>
    <xf numFmtId="164" fontId="3" fillId="0" borderId="0" xfId="2" applyNumberFormat="1" applyFont="1" applyFill="1" applyAlignment="1">
      <alignment horizontal="right" vertical="top"/>
    </xf>
    <xf numFmtId="164" fontId="3" fillId="0" borderId="0" xfId="2" applyNumberFormat="1" applyFont="1" applyAlignment="1">
      <alignment horizontal="right" vertical="top"/>
    </xf>
    <xf numFmtId="164" fontId="8" fillId="0" borderId="0" xfId="1" applyNumberFormat="1" applyFont="1"/>
    <xf numFmtId="0" fontId="8" fillId="0" borderId="0" xfId="1" applyFont="1" applyAlignment="1">
      <alignment horizontal="justify" vertical="center" wrapText="1"/>
    </xf>
    <xf numFmtId="0" fontId="8" fillId="0" borderId="0" xfId="1" applyFont="1" applyFill="1"/>
    <xf numFmtId="165" fontId="8" fillId="0" borderId="0" xfId="1" applyNumberFormat="1" applyFont="1"/>
    <xf numFmtId="165" fontId="8" fillId="0" borderId="0" xfId="1" applyNumberFormat="1" applyFont="1" applyFill="1"/>
    <xf numFmtId="0" fontId="7" fillId="0" borderId="0" xfId="1" applyFont="1"/>
    <xf numFmtId="0" fontId="7" fillId="0" borderId="0" xfId="1" applyFont="1" applyFill="1"/>
    <xf numFmtId="0" fontId="7" fillId="5" borderId="0" xfId="1" applyFont="1" applyFill="1" applyAlignment="1">
      <alignment horizontal="left" vertical="center"/>
    </xf>
    <xf numFmtId="164" fontId="6" fillId="5" borderId="0" xfId="2" applyNumberFormat="1" applyFont="1" applyFill="1" applyAlignment="1">
      <alignment horizontal="right" vertical="center"/>
    </xf>
    <xf numFmtId="165" fontId="10" fillId="0" borderId="0" xfId="2" applyNumberFormat="1" applyFont="1" applyAlignment="1">
      <alignment horizontal="right" vertical="center"/>
    </xf>
    <xf numFmtId="165" fontId="3" fillId="0" borderId="0" xfId="2" applyNumberFormat="1" applyFont="1" applyAlignment="1">
      <alignment horizontal="right" vertical="center"/>
    </xf>
    <xf numFmtId="0" fontId="7" fillId="4" borderId="0" xfId="1" applyFont="1" applyFill="1" applyAlignment="1">
      <alignment vertical="center"/>
    </xf>
    <xf numFmtId="0" fontId="8" fillId="4" borderId="0" xfId="1" applyFont="1" applyFill="1" applyAlignment="1">
      <alignment vertical="center"/>
    </xf>
    <xf numFmtId="164" fontId="4" fillId="2" borderId="0" xfId="1" applyNumberFormat="1" applyFont="1" applyFill="1" applyAlignment="1">
      <alignment horizontal="center" vertical="center"/>
    </xf>
    <xf numFmtId="164" fontId="4" fillId="2" borderId="0" xfId="1" applyNumberFormat="1" applyFont="1" applyFill="1" applyAlignment="1">
      <alignment horizontal="right" vertical="center"/>
    </xf>
    <xf numFmtId="166" fontId="8" fillId="0" borderId="0" xfId="1" applyNumberFormat="1" applyFont="1"/>
    <xf numFmtId="0" fontId="7" fillId="0" borderId="0" xfId="1" applyFont="1" applyAlignment="1">
      <alignment horizontal="justify" vertical="center"/>
    </xf>
    <xf numFmtId="0" fontId="7" fillId="0" borderId="0" xfId="1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0" fontId="8" fillId="0" borderId="0" xfId="1" applyFont="1" applyAlignment="1">
      <alignment vertical="top"/>
    </xf>
    <xf numFmtId="0" fontId="7" fillId="0" borderId="0" xfId="1" applyFont="1" applyAlignment="1">
      <alignment horizontal="left" vertical="top"/>
    </xf>
    <xf numFmtId="0" fontId="7" fillId="6" borderId="0" xfId="1" applyFont="1" applyFill="1" applyAlignment="1">
      <alignment horizontal="left" vertical="center"/>
    </xf>
    <xf numFmtId="164" fontId="6" fillId="6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0" fontId="7" fillId="0" borderId="0" xfId="1" applyFont="1" applyAlignment="1">
      <alignment horizontal="left" vertical="center"/>
    </xf>
    <xf numFmtId="0" fontId="8" fillId="0" borderId="7" xfId="1" applyFont="1" applyBorder="1" applyAlignment="1">
      <alignment vertical="center"/>
    </xf>
    <xf numFmtId="164" fontId="8" fillId="0" borderId="7" xfId="1" applyNumberFormat="1" applyFont="1" applyBorder="1" applyAlignment="1">
      <alignment vertical="center"/>
    </xf>
    <xf numFmtId="164" fontId="8" fillId="0" borderId="7" xfId="1" applyNumberFormat="1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right" vertical="center"/>
    </xf>
    <xf numFmtId="0" fontId="12" fillId="0" borderId="8" xfId="2" applyFont="1" applyBorder="1" applyAlignment="1">
      <alignment horizontal="left" vertical="top" wrapText="1"/>
    </xf>
    <xf numFmtId="164" fontId="8" fillId="0" borderId="0" xfId="1" applyNumberFormat="1" applyFont="1" applyAlignment="1">
      <alignment vertical="center"/>
    </xf>
    <xf numFmtId="0" fontId="3" fillId="0" borderId="0" xfId="1" applyFont="1" applyFill="1"/>
    <xf numFmtId="164" fontId="3" fillId="0" borderId="0" xfId="1" applyNumberFormat="1" applyFont="1" applyFill="1"/>
    <xf numFmtId="0" fontId="6" fillId="0" borderId="0" xfId="1" applyFont="1" applyFill="1"/>
    <xf numFmtId="164" fontId="6" fillId="0" borderId="0" xfId="1" applyNumberFormat="1" applyFont="1" applyFill="1"/>
    <xf numFmtId="0" fontId="0" fillId="0" borderId="0" xfId="0" applyFill="1"/>
    <xf numFmtId="0" fontId="6" fillId="7" borderId="0" xfId="1" applyNumberFormat="1" applyFont="1" applyFill="1" applyBorder="1" applyAlignment="1" applyProtection="1"/>
    <xf numFmtId="164" fontId="6" fillId="7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164" fontId="3" fillId="0" borderId="0" xfId="2" applyNumberFormat="1" applyFont="1" applyFill="1" applyBorder="1" applyAlignment="1">
      <alignment horizontal="right" vertical="top"/>
    </xf>
    <xf numFmtId="0" fontId="6" fillId="8" borderId="0" xfId="1" applyNumberFormat="1" applyFont="1" applyFill="1" applyBorder="1" applyAlignment="1" applyProtection="1"/>
    <xf numFmtId="164" fontId="6" fillId="8" borderId="0" xfId="1" applyNumberFormat="1" applyFont="1" applyFill="1" applyBorder="1" applyAlignment="1" applyProtection="1"/>
    <xf numFmtId="164" fontId="6" fillId="0" borderId="0" xfId="2" applyNumberFormat="1" applyFont="1" applyFill="1" applyBorder="1" applyAlignment="1">
      <alignment horizontal="right" vertical="top"/>
    </xf>
    <xf numFmtId="0" fontId="13" fillId="0" borderId="0" xfId="1" applyFont="1" applyFill="1"/>
    <xf numFmtId="164" fontId="13" fillId="0" borderId="0" xfId="1" applyNumberFormat="1" applyFont="1" applyFill="1"/>
    <xf numFmtId="0" fontId="14" fillId="0" borderId="0" xfId="0" applyFont="1" applyFill="1"/>
    <xf numFmtId="0" fontId="13" fillId="0" borderId="0" xfId="1" applyFont="1" applyFill="1" applyAlignment="1">
      <alignment vertical="top"/>
    </xf>
    <xf numFmtId="0" fontId="12" fillId="0" borderId="0" xfId="1" applyFont="1" applyFill="1" applyAlignment="1">
      <alignment vertical="top"/>
    </xf>
    <xf numFmtId="164" fontId="13" fillId="0" borderId="0" xfId="1" applyNumberFormat="1" applyFont="1" applyFill="1" applyAlignment="1">
      <alignment vertical="top"/>
    </xf>
    <xf numFmtId="0" fontId="14" fillId="0" borderId="0" xfId="0" applyFont="1" applyFill="1" applyAlignment="1">
      <alignment vertical="top"/>
    </xf>
    <xf numFmtId="164" fontId="12" fillId="0" borderId="0" xfId="1" applyNumberFormat="1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13" fillId="0" borderId="0" xfId="1" applyNumberFormat="1" applyFont="1" applyFill="1" applyBorder="1" applyAlignment="1" applyProtection="1"/>
    <xf numFmtId="164" fontId="13" fillId="0" borderId="0" xfId="2" applyNumberFormat="1" applyFont="1" applyFill="1" applyBorder="1" applyAlignment="1">
      <alignment horizontal="right" vertical="top"/>
    </xf>
    <xf numFmtId="164" fontId="13" fillId="0" borderId="0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>
      <alignment horizontal="right" vertical="top"/>
    </xf>
    <xf numFmtId="164" fontId="13" fillId="0" borderId="0" xfId="1" applyNumberFormat="1" applyFont="1" applyFill="1" applyBorder="1" applyAlignment="1" applyProtection="1">
      <alignment vertical="top"/>
    </xf>
    <xf numFmtId="0" fontId="12" fillId="8" borderId="0" xfId="1" applyNumberFormat="1" applyFont="1" applyFill="1" applyBorder="1" applyAlignment="1" applyProtection="1">
      <alignment horizontal="right" vertical="top"/>
    </xf>
    <xf numFmtId="164" fontId="12" fillId="8" borderId="0" xfId="2" applyNumberFormat="1" applyFont="1" applyFill="1" applyBorder="1" applyAlignment="1">
      <alignment horizontal="right" vertical="top"/>
    </xf>
    <xf numFmtId="0" fontId="12" fillId="0" borderId="0" xfId="1" applyNumberFormat="1" applyFont="1" applyFill="1" applyBorder="1" applyAlignment="1" applyProtection="1">
      <alignment horizontal="right" vertical="top"/>
    </xf>
    <xf numFmtId="164" fontId="12" fillId="0" borderId="0" xfId="2" applyNumberFormat="1" applyFont="1" applyFill="1" applyBorder="1" applyAlignment="1">
      <alignment horizontal="right" vertical="top"/>
    </xf>
    <xf numFmtId="0" fontId="13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/>
    <xf numFmtId="0" fontId="13" fillId="0" borderId="0" xfId="1" applyNumberFormat="1" applyFont="1" applyFill="1" applyBorder="1" applyAlignment="1" applyProtection="1">
      <alignment horizontal="right"/>
    </xf>
  </cellXfs>
  <cellStyles count="4">
    <cellStyle name="Normal" xfId="0" builtinId="0"/>
    <cellStyle name="Normal 18" xfId="1" xr:uid="{87B5E26D-BDD8-46C8-9C0D-C60FD0495D08}"/>
    <cellStyle name="Normal 2 2" xfId="2" xr:uid="{9704DF2B-4BCB-457A-88AE-603A878E6B84}"/>
    <cellStyle name="Normal 3 4" xfId="3" xr:uid="{28D1E52F-A1C4-40BC-B655-F1A133F492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91CC532-CC43-4C26-81D9-ACD421F4D2FE}"/>
            </a:ext>
          </a:extLst>
        </xdr:cNvPr>
        <xdr:cNvSpPr txBox="1"/>
      </xdr:nvSpPr>
      <xdr:spPr>
        <a:xfrm>
          <a:off x="1012507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4BC1C-D624-4C7F-BB82-722662E79B7A}">
  <sheetPr>
    <pageSetUpPr fitToPage="1"/>
  </sheetPr>
  <dimension ref="A1:N133"/>
  <sheetViews>
    <sheetView showGridLines="0" tabSelected="1" zoomScaleNormal="100" workbookViewId="0">
      <selection sqref="A1:I80"/>
    </sheetView>
  </sheetViews>
  <sheetFormatPr baseColWidth="10" defaultRowHeight="15" x14ac:dyDescent="0.25"/>
  <cols>
    <col min="1" max="2" width="2.7109375" style="2" customWidth="1"/>
    <col min="3" max="3" width="71.28515625" style="2" customWidth="1"/>
    <col min="4" max="9" width="15.140625" style="14" customWidth="1"/>
    <col min="10" max="10" width="5.7109375" style="2" customWidth="1"/>
  </cols>
  <sheetData>
    <row r="1" spans="1:13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3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3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3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3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3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3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3" s="2" customFormat="1" ht="5.25" customHeight="1" x14ac:dyDescent="0.2">
      <c r="A8" s="12"/>
      <c r="B8" s="12"/>
      <c r="C8" s="12"/>
      <c r="D8" s="13"/>
      <c r="E8" s="13"/>
      <c r="F8" s="13"/>
      <c r="G8" s="14"/>
      <c r="H8" s="14"/>
      <c r="I8" s="14"/>
    </row>
    <row r="9" spans="1:13" s="18" customFormat="1" ht="12.95" customHeight="1" x14ac:dyDescent="0.2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13" s="18" customFormat="1" ht="12.95" customHeight="1" x14ac:dyDescent="0.2">
      <c r="A10" s="19"/>
      <c r="B10" s="15" t="s">
        <v>14</v>
      </c>
      <c r="C10" s="15"/>
      <c r="D10" s="20">
        <v>0</v>
      </c>
      <c r="E10" s="20">
        <v>0</v>
      </c>
      <c r="F10" s="21">
        <f t="shared" ref="F10:F13" si="0">D10+E10</f>
        <v>0</v>
      </c>
      <c r="G10" s="20">
        <v>0</v>
      </c>
      <c r="H10" s="20">
        <v>0</v>
      </c>
      <c r="I10" s="20">
        <f t="shared" ref="I10:I40" si="1">SUM(H10-D10)</f>
        <v>0</v>
      </c>
    </row>
    <row r="11" spans="1:13" s="18" customFormat="1" ht="12.95" customHeight="1" x14ac:dyDescent="0.2">
      <c r="A11" s="19"/>
      <c r="B11" s="15" t="s">
        <v>15</v>
      </c>
      <c r="C11" s="15"/>
      <c r="D11" s="20">
        <v>0</v>
      </c>
      <c r="E11" s="20">
        <v>0</v>
      </c>
      <c r="F11" s="21">
        <f t="shared" si="0"/>
        <v>0</v>
      </c>
      <c r="G11" s="20">
        <v>0</v>
      </c>
      <c r="H11" s="20">
        <v>0</v>
      </c>
      <c r="I11" s="20">
        <f t="shared" si="1"/>
        <v>0</v>
      </c>
    </row>
    <row r="12" spans="1:13" s="18" customFormat="1" ht="12.95" customHeight="1" x14ac:dyDescent="0.2">
      <c r="A12" s="19"/>
      <c r="B12" s="15" t="s">
        <v>16</v>
      </c>
      <c r="C12" s="15"/>
      <c r="D12" s="20">
        <v>0</v>
      </c>
      <c r="E12" s="20">
        <v>0</v>
      </c>
      <c r="F12" s="21">
        <f t="shared" si="0"/>
        <v>0</v>
      </c>
      <c r="G12" s="20">
        <v>0</v>
      </c>
      <c r="H12" s="20">
        <v>0</v>
      </c>
      <c r="I12" s="20">
        <f t="shared" si="1"/>
        <v>0</v>
      </c>
    </row>
    <row r="13" spans="1:13" s="18" customFormat="1" ht="12.95" customHeight="1" x14ac:dyDescent="0.2">
      <c r="A13" s="19"/>
      <c r="B13" s="15" t="s">
        <v>17</v>
      </c>
      <c r="C13" s="15"/>
      <c r="D13" s="21">
        <v>0</v>
      </c>
      <c r="E13" s="21">
        <v>0</v>
      </c>
      <c r="F13" s="21">
        <f t="shared" si="0"/>
        <v>0</v>
      </c>
      <c r="G13" s="21">
        <v>0</v>
      </c>
      <c r="H13" s="21">
        <v>0</v>
      </c>
      <c r="I13" s="21">
        <f t="shared" si="1"/>
        <v>0</v>
      </c>
      <c r="K13" s="22"/>
    </row>
    <row r="14" spans="1:13" s="18" customFormat="1" ht="12.95" customHeight="1" x14ac:dyDescent="0.2">
      <c r="A14" s="19"/>
      <c r="B14" s="15" t="s">
        <v>18</v>
      </c>
      <c r="C14" s="15"/>
      <c r="D14" s="21">
        <v>0</v>
      </c>
      <c r="E14" s="23">
        <v>21107870</v>
      </c>
      <c r="F14" s="23">
        <f>D14+E14</f>
        <v>21107870</v>
      </c>
      <c r="G14" s="23">
        <v>21107870</v>
      </c>
      <c r="H14" s="23">
        <v>21107870</v>
      </c>
      <c r="I14" s="21">
        <f t="shared" si="1"/>
        <v>21107870</v>
      </c>
      <c r="K14" s="24"/>
      <c r="L14" s="24"/>
      <c r="M14" s="25"/>
    </row>
    <row r="15" spans="1:13" s="18" customFormat="1" ht="12.95" customHeight="1" x14ac:dyDescent="0.2">
      <c r="A15" s="19"/>
      <c r="B15" s="15" t="s">
        <v>19</v>
      </c>
      <c r="C15" s="15"/>
      <c r="D15" s="21">
        <v>0</v>
      </c>
      <c r="E15" s="23">
        <v>0</v>
      </c>
      <c r="F15" s="23">
        <f>D15+E15</f>
        <v>0</v>
      </c>
      <c r="G15" s="23">
        <v>0</v>
      </c>
      <c r="H15" s="23">
        <v>0</v>
      </c>
      <c r="I15" s="21">
        <f t="shared" si="1"/>
        <v>0</v>
      </c>
      <c r="K15" s="24"/>
      <c r="L15" s="24"/>
      <c r="M15" s="25"/>
    </row>
    <row r="16" spans="1:13" s="18" customFormat="1" ht="12.95" customHeight="1" x14ac:dyDescent="0.2">
      <c r="A16" s="19"/>
      <c r="B16" s="15" t="s">
        <v>20</v>
      </c>
      <c r="C16" s="15"/>
      <c r="D16" s="23">
        <v>161193443</v>
      </c>
      <c r="E16" s="23">
        <v>11578380</v>
      </c>
      <c r="F16" s="23">
        <f>D16+E16</f>
        <v>172771823</v>
      </c>
      <c r="G16" s="23">
        <v>156626442</v>
      </c>
      <c r="H16" s="23">
        <v>156626442</v>
      </c>
      <c r="I16" s="21">
        <f>SUM(H16-D16)</f>
        <v>-4567001</v>
      </c>
      <c r="K16" s="26"/>
    </row>
    <row r="17" spans="1:11" s="18" customFormat="1" ht="12.95" customHeight="1" x14ac:dyDescent="0.2">
      <c r="A17" s="19"/>
      <c r="B17" s="15" t="s">
        <v>21</v>
      </c>
      <c r="C17" s="15"/>
      <c r="D17" s="21">
        <f>SUM(D18:D28)</f>
        <v>0</v>
      </c>
      <c r="E17" s="23">
        <f>SUM(E18:E28)</f>
        <v>0</v>
      </c>
      <c r="F17" s="23">
        <f>SUM(F18:F28)</f>
        <v>0</v>
      </c>
      <c r="G17" s="23">
        <f>SUM(G18:G28)</f>
        <v>0</v>
      </c>
      <c r="H17" s="23">
        <f>SUM(H18:H28)</f>
        <v>0</v>
      </c>
      <c r="I17" s="21">
        <f t="shared" si="1"/>
        <v>0</v>
      </c>
    </row>
    <row r="18" spans="1:11" s="18" customFormat="1" ht="12.95" customHeight="1" x14ac:dyDescent="0.2">
      <c r="A18" s="19"/>
      <c r="B18" s="19"/>
      <c r="C18" s="27" t="s">
        <v>22</v>
      </c>
      <c r="D18" s="28">
        <v>0</v>
      </c>
      <c r="E18" s="29">
        <v>0</v>
      </c>
      <c r="F18" s="29">
        <f t="shared" ref="F18:F34" si="2">D18+E18</f>
        <v>0</v>
      </c>
      <c r="G18" s="29">
        <v>0</v>
      </c>
      <c r="H18" s="29">
        <v>0</v>
      </c>
      <c r="I18" s="28">
        <f t="shared" si="1"/>
        <v>0</v>
      </c>
    </row>
    <row r="19" spans="1:11" s="18" customFormat="1" ht="12.95" customHeight="1" x14ac:dyDescent="0.2">
      <c r="A19" s="19"/>
      <c r="B19" s="19"/>
      <c r="C19" s="27" t="s">
        <v>23</v>
      </c>
      <c r="D19" s="28">
        <v>0</v>
      </c>
      <c r="E19" s="29">
        <v>0</v>
      </c>
      <c r="F19" s="29">
        <f t="shared" si="2"/>
        <v>0</v>
      </c>
      <c r="G19" s="29">
        <v>0</v>
      </c>
      <c r="H19" s="29">
        <v>0</v>
      </c>
      <c r="I19" s="28">
        <f t="shared" si="1"/>
        <v>0</v>
      </c>
      <c r="K19" s="24"/>
    </row>
    <row r="20" spans="1:11" s="18" customFormat="1" ht="12.95" customHeight="1" x14ac:dyDescent="0.2">
      <c r="A20" s="19"/>
      <c r="B20" s="19"/>
      <c r="C20" s="27" t="s">
        <v>24</v>
      </c>
      <c r="D20" s="30">
        <v>0</v>
      </c>
      <c r="E20" s="29">
        <v>0</v>
      </c>
      <c r="F20" s="29">
        <f t="shared" si="2"/>
        <v>0</v>
      </c>
      <c r="G20" s="29">
        <v>0</v>
      </c>
      <c r="H20" s="29">
        <v>0</v>
      </c>
      <c r="I20" s="30">
        <f t="shared" si="1"/>
        <v>0</v>
      </c>
      <c r="K20" s="31"/>
    </row>
    <row r="21" spans="1:11" s="18" customFormat="1" ht="12.95" customHeight="1" x14ac:dyDescent="0.2">
      <c r="A21" s="19"/>
      <c r="B21" s="19"/>
      <c r="C21" s="27" t="s">
        <v>25</v>
      </c>
      <c r="D21" s="30">
        <v>0</v>
      </c>
      <c r="E21" s="29">
        <v>0</v>
      </c>
      <c r="F21" s="29">
        <f t="shared" si="2"/>
        <v>0</v>
      </c>
      <c r="G21" s="29">
        <v>0</v>
      </c>
      <c r="H21" s="29">
        <v>0</v>
      </c>
      <c r="I21" s="30">
        <f t="shared" si="1"/>
        <v>0</v>
      </c>
    </row>
    <row r="22" spans="1:11" s="18" customFormat="1" ht="12.95" customHeight="1" x14ac:dyDescent="0.2">
      <c r="A22" s="19"/>
      <c r="B22" s="19"/>
      <c r="C22" s="27" t="s">
        <v>26</v>
      </c>
      <c r="D22" s="30">
        <v>0</v>
      </c>
      <c r="E22" s="29">
        <v>0</v>
      </c>
      <c r="F22" s="29">
        <f t="shared" si="2"/>
        <v>0</v>
      </c>
      <c r="G22" s="29">
        <v>0</v>
      </c>
      <c r="H22" s="29">
        <v>0</v>
      </c>
      <c r="I22" s="30">
        <f t="shared" si="1"/>
        <v>0</v>
      </c>
    </row>
    <row r="23" spans="1:11" s="18" customFormat="1" ht="12.95" customHeight="1" x14ac:dyDescent="0.2">
      <c r="A23" s="19"/>
      <c r="B23" s="19"/>
      <c r="C23" s="27" t="s">
        <v>27</v>
      </c>
      <c r="D23" s="30">
        <v>0</v>
      </c>
      <c r="E23" s="29">
        <v>0</v>
      </c>
      <c r="F23" s="29">
        <f t="shared" si="2"/>
        <v>0</v>
      </c>
      <c r="G23" s="29">
        <v>0</v>
      </c>
      <c r="H23" s="29">
        <v>0</v>
      </c>
      <c r="I23" s="30">
        <f t="shared" si="1"/>
        <v>0</v>
      </c>
    </row>
    <row r="24" spans="1:11" s="18" customFormat="1" ht="12.95" customHeight="1" x14ac:dyDescent="0.2">
      <c r="A24" s="19"/>
      <c r="B24" s="19"/>
      <c r="C24" s="27" t="s">
        <v>28</v>
      </c>
      <c r="D24" s="30">
        <v>0</v>
      </c>
      <c r="E24" s="29">
        <v>0</v>
      </c>
      <c r="F24" s="29">
        <f t="shared" si="2"/>
        <v>0</v>
      </c>
      <c r="G24" s="29">
        <v>0</v>
      </c>
      <c r="H24" s="29">
        <v>0</v>
      </c>
      <c r="I24" s="30">
        <f t="shared" si="1"/>
        <v>0</v>
      </c>
    </row>
    <row r="25" spans="1:11" s="18" customFormat="1" ht="12.95" customHeight="1" x14ac:dyDescent="0.2">
      <c r="A25" s="19"/>
      <c r="B25" s="19"/>
      <c r="C25" s="27" t="s">
        <v>29</v>
      </c>
      <c r="D25" s="30">
        <v>0</v>
      </c>
      <c r="E25" s="29">
        <v>0</v>
      </c>
      <c r="F25" s="29">
        <f t="shared" si="2"/>
        <v>0</v>
      </c>
      <c r="G25" s="29">
        <v>0</v>
      </c>
      <c r="H25" s="29">
        <v>0</v>
      </c>
      <c r="I25" s="30">
        <f t="shared" si="1"/>
        <v>0</v>
      </c>
    </row>
    <row r="26" spans="1:11" s="18" customFormat="1" ht="12.95" customHeight="1" x14ac:dyDescent="0.2">
      <c r="A26" s="19"/>
      <c r="B26" s="19"/>
      <c r="C26" s="27" t="s">
        <v>30</v>
      </c>
      <c r="D26" s="30">
        <v>0</v>
      </c>
      <c r="E26" s="29">
        <v>0</v>
      </c>
      <c r="F26" s="29">
        <f t="shared" si="2"/>
        <v>0</v>
      </c>
      <c r="G26" s="29">
        <v>0</v>
      </c>
      <c r="H26" s="29">
        <v>0</v>
      </c>
      <c r="I26" s="30">
        <f t="shared" si="1"/>
        <v>0</v>
      </c>
    </row>
    <row r="27" spans="1:11" s="18" customFormat="1" ht="12.95" customHeight="1" x14ac:dyDescent="0.2">
      <c r="A27" s="19"/>
      <c r="B27" s="19"/>
      <c r="C27" s="27" t="s">
        <v>31</v>
      </c>
      <c r="D27" s="30">
        <v>0</v>
      </c>
      <c r="E27" s="29">
        <v>0</v>
      </c>
      <c r="F27" s="29">
        <f t="shared" si="2"/>
        <v>0</v>
      </c>
      <c r="G27" s="29">
        <v>0</v>
      </c>
      <c r="H27" s="29">
        <v>0</v>
      </c>
      <c r="I27" s="30">
        <f t="shared" si="1"/>
        <v>0</v>
      </c>
    </row>
    <row r="28" spans="1:11" s="18" customFormat="1" ht="12.95" customHeight="1" x14ac:dyDescent="0.2">
      <c r="A28" s="19"/>
      <c r="B28" s="19"/>
      <c r="C28" s="32" t="s">
        <v>32</v>
      </c>
      <c r="D28" s="30">
        <v>0</v>
      </c>
      <c r="E28" s="29">
        <v>0</v>
      </c>
      <c r="F28" s="29">
        <f t="shared" si="2"/>
        <v>0</v>
      </c>
      <c r="G28" s="29">
        <v>0</v>
      </c>
      <c r="H28" s="29">
        <v>0</v>
      </c>
      <c r="I28" s="30">
        <f t="shared" si="1"/>
        <v>0</v>
      </c>
    </row>
    <row r="29" spans="1:11" s="18" customFormat="1" ht="12.95" customHeight="1" x14ac:dyDescent="0.2">
      <c r="A29" s="19"/>
      <c r="B29" s="15" t="s">
        <v>33</v>
      </c>
      <c r="C29" s="19"/>
      <c r="D29" s="20">
        <f>SUM(D30:D34)</f>
        <v>0</v>
      </c>
      <c r="E29" s="23">
        <f>SUM(E30:E34)</f>
        <v>0</v>
      </c>
      <c r="F29" s="23">
        <f>SUM(F30:F34)</f>
        <v>0</v>
      </c>
      <c r="G29" s="23">
        <f>SUM(G30:G34)</f>
        <v>0</v>
      </c>
      <c r="H29" s="23">
        <f>SUM(H30:H34)</f>
        <v>0</v>
      </c>
      <c r="I29" s="20">
        <f t="shared" si="1"/>
        <v>0</v>
      </c>
    </row>
    <row r="30" spans="1:11" s="18" customFormat="1" ht="12.95" customHeight="1" x14ac:dyDescent="0.2">
      <c r="A30" s="19"/>
      <c r="B30" s="19"/>
      <c r="C30" s="27" t="s">
        <v>34</v>
      </c>
      <c r="D30" s="30">
        <v>0</v>
      </c>
      <c r="E30" s="29">
        <v>0</v>
      </c>
      <c r="F30" s="29">
        <f t="shared" si="2"/>
        <v>0</v>
      </c>
      <c r="G30" s="29">
        <v>0</v>
      </c>
      <c r="H30" s="29">
        <v>0</v>
      </c>
      <c r="I30" s="30">
        <f t="shared" si="1"/>
        <v>0</v>
      </c>
    </row>
    <row r="31" spans="1:11" s="18" customFormat="1" ht="12.95" customHeight="1" x14ac:dyDescent="0.2">
      <c r="A31" s="19"/>
      <c r="B31" s="19"/>
      <c r="C31" s="27" t="s">
        <v>35</v>
      </c>
      <c r="D31" s="30">
        <v>0</v>
      </c>
      <c r="E31" s="29">
        <v>0</v>
      </c>
      <c r="F31" s="29">
        <f t="shared" si="2"/>
        <v>0</v>
      </c>
      <c r="G31" s="29">
        <v>0</v>
      </c>
      <c r="H31" s="29">
        <v>0</v>
      </c>
      <c r="I31" s="30">
        <f t="shared" si="1"/>
        <v>0</v>
      </c>
    </row>
    <row r="32" spans="1:11" s="18" customFormat="1" ht="12.95" customHeight="1" x14ac:dyDescent="0.2">
      <c r="A32" s="19"/>
      <c r="B32" s="19"/>
      <c r="C32" s="27" t="s">
        <v>36</v>
      </c>
      <c r="D32" s="30">
        <v>0</v>
      </c>
      <c r="E32" s="29">
        <v>0</v>
      </c>
      <c r="F32" s="29">
        <f t="shared" si="2"/>
        <v>0</v>
      </c>
      <c r="G32" s="29">
        <v>0</v>
      </c>
      <c r="H32" s="29">
        <v>0</v>
      </c>
      <c r="I32" s="30">
        <f t="shared" si="1"/>
        <v>0</v>
      </c>
    </row>
    <row r="33" spans="1:14" s="18" customFormat="1" ht="12.95" customHeight="1" x14ac:dyDescent="0.2">
      <c r="A33" s="19"/>
      <c r="B33" s="19"/>
      <c r="C33" s="27" t="s">
        <v>37</v>
      </c>
      <c r="D33" s="30">
        <v>0</v>
      </c>
      <c r="E33" s="29">
        <v>0</v>
      </c>
      <c r="F33" s="29">
        <f t="shared" si="2"/>
        <v>0</v>
      </c>
      <c r="G33" s="29">
        <v>0</v>
      </c>
      <c r="H33" s="29">
        <v>0</v>
      </c>
      <c r="I33" s="30">
        <f t="shared" si="1"/>
        <v>0</v>
      </c>
      <c r="L33" s="33"/>
      <c r="M33" s="33"/>
      <c r="N33" s="33"/>
    </row>
    <row r="34" spans="1:14" s="18" customFormat="1" ht="12.95" customHeight="1" x14ac:dyDescent="0.2">
      <c r="A34" s="19"/>
      <c r="B34" s="19"/>
      <c r="C34" s="27" t="s">
        <v>38</v>
      </c>
      <c r="D34" s="30">
        <v>0</v>
      </c>
      <c r="E34" s="29">
        <v>0</v>
      </c>
      <c r="F34" s="29">
        <f t="shared" si="2"/>
        <v>0</v>
      </c>
      <c r="G34" s="29">
        <v>0</v>
      </c>
      <c r="H34" s="29">
        <v>0</v>
      </c>
      <c r="I34" s="30">
        <f t="shared" si="1"/>
        <v>0</v>
      </c>
      <c r="L34" s="33"/>
      <c r="M34" s="33"/>
      <c r="N34" s="33"/>
    </row>
    <row r="35" spans="1:14" s="18" customFormat="1" ht="12.95" customHeight="1" x14ac:dyDescent="0.2">
      <c r="A35" s="19"/>
      <c r="B35" s="15" t="s">
        <v>39</v>
      </c>
      <c r="C35" s="19"/>
      <c r="D35" s="23">
        <v>2257622869</v>
      </c>
      <c r="E35" s="23">
        <v>616362449</v>
      </c>
      <c r="F35" s="23">
        <f>D35+E35</f>
        <v>2873985318</v>
      </c>
      <c r="G35" s="23">
        <v>2175636476</v>
      </c>
      <c r="H35" s="23">
        <v>2175636476</v>
      </c>
      <c r="I35" s="20">
        <f>SUM(H35-D35)</f>
        <v>-81986393</v>
      </c>
      <c r="J35" s="34"/>
      <c r="K35" s="34"/>
      <c r="L35" s="35"/>
      <c r="M35" s="35"/>
      <c r="N35" s="35"/>
    </row>
    <row r="36" spans="1:14" s="18" customFormat="1" ht="12.95" customHeight="1" x14ac:dyDescent="0.2">
      <c r="A36" s="19"/>
      <c r="B36" s="15" t="s">
        <v>40</v>
      </c>
      <c r="C36" s="19"/>
      <c r="D36" s="20">
        <f>SUM(D37)</f>
        <v>0</v>
      </c>
      <c r="E36" s="20">
        <f>SUM(E37)</f>
        <v>0</v>
      </c>
      <c r="F36" s="20">
        <f>SUM(F37)</f>
        <v>0</v>
      </c>
      <c r="G36" s="20">
        <f>SUM(G37)</f>
        <v>0</v>
      </c>
      <c r="H36" s="20">
        <f>SUM(H37)</f>
        <v>0</v>
      </c>
      <c r="I36" s="20">
        <f t="shared" si="1"/>
        <v>0</v>
      </c>
      <c r="J36" s="34"/>
      <c r="K36" s="34"/>
      <c r="L36" s="35"/>
      <c r="M36" s="35"/>
      <c r="N36" s="35"/>
    </row>
    <row r="37" spans="1:14" s="18" customFormat="1" ht="12.95" customHeight="1" x14ac:dyDescent="0.2">
      <c r="A37" s="19"/>
      <c r="B37" s="19"/>
      <c r="C37" s="19" t="s">
        <v>41</v>
      </c>
      <c r="D37" s="30">
        <v>0</v>
      </c>
      <c r="E37" s="30">
        <v>0</v>
      </c>
      <c r="F37" s="30">
        <f>D37+E37</f>
        <v>0</v>
      </c>
      <c r="G37" s="30">
        <v>0</v>
      </c>
      <c r="H37" s="30">
        <v>0</v>
      </c>
      <c r="I37" s="30">
        <f t="shared" si="1"/>
        <v>0</v>
      </c>
      <c r="L37" s="33"/>
      <c r="M37" s="33"/>
      <c r="N37" s="33"/>
    </row>
    <row r="38" spans="1:14" s="36" customFormat="1" ht="12.95" customHeight="1" x14ac:dyDescent="0.2">
      <c r="A38" s="15"/>
      <c r="B38" s="15" t="s">
        <v>42</v>
      </c>
      <c r="C38" s="15"/>
      <c r="D38" s="20">
        <f>SUM(D39:D40)</f>
        <v>0</v>
      </c>
      <c r="E38" s="20">
        <f>SUM(E39:E40)</f>
        <v>0</v>
      </c>
      <c r="F38" s="21">
        <f t="shared" ref="F38:F39" si="3">D38+E38</f>
        <v>0</v>
      </c>
      <c r="G38" s="20">
        <f>SUM(G39:G40)</f>
        <v>0</v>
      </c>
      <c r="H38" s="20">
        <f>SUM(H39:H40)</f>
        <v>0</v>
      </c>
      <c r="I38" s="20">
        <f t="shared" si="1"/>
        <v>0</v>
      </c>
      <c r="L38" s="37"/>
      <c r="M38" s="37"/>
      <c r="N38" s="37"/>
    </row>
    <row r="39" spans="1:14" s="18" customFormat="1" ht="12.95" customHeight="1" x14ac:dyDescent="0.2">
      <c r="A39" s="19"/>
      <c r="B39" s="19"/>
      <c r="C39" s="27" t="s">
        <v>43</v>
      </c>
      <c r="D39" s="30">
        <v>0</v>
      </c>
      <c r="E39" s="30">
        <v>0</v>
      </c>
      <c r="F39" s="21">
        <f t="shared" si="3"/>
        <v>0</v>
      </c>
      <c r="G39" s="30">
        <v>0</v>
      </c>
      <c r="H39" s="30">
        <v>0</v>
      </c>
      <c r="I39" s="30">
        <f t="shared" si="1"/>
        <v>0</v>
      </c>
      <c r="L39" s="33"/>
      <c r="M39" s="33"/>
      <c r="N39" s="33"/>
    </row>
    <row r="40" spans="1:14" s="18" customFormat="1" ht="12.95" customHeight="1" x14ac:dyDescent="0.2">
      <c r="A40" s="19"/>
      <c r="B40" s="19"/>
      <c r="C40" s="27" t="s">
        <v>44</v>
      </c>
      <c r="D40" s="30">
        <v>0</v>
      </c>
      <c r="E40" s="30">
        <v>0</v>
      </c>
      <c r="F40" s="30">
        <f>D40+E40</f>
        <v>0</v>
      </c>
      <c r="G40" s="30">
        <v>0</v>
      </c>
      <c r="H40" s="30">
        <v>0</v>
      </c>
      <c r="I40" s="30">
        <f t="shared" si="1"/>
        <v>0</v>
      </c>
      <c r="L40" s="33"/>
      <c r="M40" s="33"/>
      <c r="N40" s="33"/>
    </row>
    <row r="41" spans="1:14" s="18" customFormat="1" ht="12.95" customHeight="1" x14ac:dyDescent="0.2">
      <c r="A41" s="19"/>
      <c r="B41" s="19"/>
      <c r="C41" s="19"/>
      <c r="D41" s="30"/>
      <c r="E41" s="30"/>
      <c r="F41" s="30"/>
      <c r="G41" s="30"/>
      <c r="H41" s="30"/>
      <c r="I41" s="30"/>
    </row>
    <row r="42" spans="1:14" s="19" customFormat="1" ht="15" customHeight="1" x14ac:dyDescent="0.25">
      <c r="A42" s="38" t="s">
        <v>45</v>
      </c>
      <c r="B42" s="38"/>
      <c r="C42" s="38"/>
      <c r="D42" s="39">
        <f>SUM(D10:D38)</f>
        <v>2418816312</v>
      </c>
      <c r="E42" s="39">
        <f>SUM(E10+E11+E12+E13+E14+E15+E16+E17+E29+E35+E36+E38)</f>
        <v>649048699</v>
      </c>
      <c r="F42" s="39">
        <f>SUM(F10+F11+F12+F13+F14+F15+F16+F17+F29+F35+F36+F38)</f>
        <v>3067865011</v>
      </c>
      <c r="G42" s="39">
        <f>SUM(G10+G11+G12+G13+G14+G15+G16+G17+G29+G35+G36+G38)</f>
        <v>2353370788</v>
      </c>
      <c r="H42" s="39">
        <f>SUM(H10+H11+H12+H13+H14+H15+H16+H17+H29+H35+H36+H38)</f>
        <v>2353370788</v>
      </c>
      <c r="I42" s="39">
        <f>SUM(H42-D42)</f>
        <v>-65445524</v>
      </c>
      <c r="K42" s="40"/>
      <c r="M42" s="41"/>
    </row>
    <row r="43" spans="1:14" s="18" customFormat="1" ht="12.95" customHeight="1" x14ac:dyDescent="0.2">
      <c r="A43" s="19"/>
      <c r="B43" s="19"/>
      <c r="C43" s="19"/>
      <c r="D43" s="16"/>
      <c r="E43" s="16"/>
      <c r="F43" s="16"/>
      <c r="G43" s="17"/>
      <c r="H43" s="17"/>
      <c r="I43" s="20"/>
    </row>
    <row r="44" spans="1:14" s="18" customFormat="1" ht="12.95" customHeight="1" x14ac:dyDescent="0.2">
      <c r="A44" s="42" t="s">
        <v>46</v>
      </c>
      <c r="B44" s="43"/>
      <c r="C44" s="43"/>
      <c r="D44" s="44"/>
      <c r="E44" s="44"/>
      <c r="F44" s="44"/>
      <c r="G44" s="45"/>
      <c r="H44" s="45"/>
      <c r="I44" s="20">
        <f>SUM(H42-D42)</f>
        <v>-65445524</v>
      </c>
    </row>
    <row r="45" spans="1:14" s="18" customFormat="1" ht="12.95" customHeight="1" x14ac:dyDescent="0.2">
      <c r="A45" s="19"/>
      <c r="B45" s="19"/>
      <c r="C45" s="19"/>
      <c r="D45" s="16"/>
      <c r="E45" s="16"/>
      <c r="F45" s="16"/>
      <c r="G45" s="17"/>
      <c r="H45" s="17"/>
      <c r="I45" s="17"/>
    </row>
    <row r="46" spans="1:14" s="18" customFormat="1" ht="12.95" customHeight="1" x14ac:dyDescent="0.2">
      <c r="A46" s="15" t="s">
        <v>47</v>
      </c>
      <c r="B46" s="19"/>
      <c r="C46" s="19"/>
      <c r="D46" s="16"/>
      <c r="E46" s="16"/>
      <c r="F46" s="16"/>
      <c r="G46" s="17"/>
      <c r="H46" s="17"/>
      <c r="I46" s="17"/>
    </row>
    <row r="47" spans="1:14" s="18" customFormat="1" ht="12.95" customHeight="1" x14ac:dyDescent="0.2">
      <c r="A47" s="19"/>
      <c r="B47" s="15" t="s">
        <v>48</v>
      </c>
      <c r="C47" s="19"/>
      <c r="D47" s="20">
        <f>SUM(D48:D55)</f>
        <v>94976855</v>
      </c>
      <c r="E47" s="20">
        <f>SUM(E48:E55)</f>
        <v>28504815.999999996</v>
      </c>
      <c r="F47" s="20">
        <f>SUM(F48:F55)</f>
        <v>123481671</v>
      </c>
      <c r="G47" s="20">
        <f>SUM(G48:G55)</f>
        <v>111594332</v>
      </c>
      <c r="H47" s="20">
        <f>SUM(H48:H55)</f>
        <v>111594332</v>
      </c>
      <c r="I47" s="20">
        <f t="shared" ref="I47:I72" si="4">SUM(H47-D47)</f>
        <v>16617477</v>
      </c>
      <c r="K47" s="46"/>
      <c r="L47" s="46"/>
    </row>
    <row r="48" spans="1:14" s="18" customFormat="1" ht="12.95" customHeight="1" x14ac:dyDescent="0.2">
      <c r="A48" s="19"/>
      <c r="B48" s="19"/>
      <c r="C48" s="32" t="s">
        <v>49</v>
      </c>
      <c r="D48" s="30">
        <v>0</v>
      </c>
      <c r="E48" s="30">
        <v>0</v>
      </c>
      <c r="F48" s="30">
        <f t="shared" ref="F48:F53" si="5">D48+E48</f>
        <v>0</v>
      </c>
      <c r="G48" s="30">
        <v>0</v>
      </c>
      <c r="H48" s="30">
        <v>0</v>
      </c>
      <c r="I48" s="30">
        <f t="shared" si="4"/>
        <v>0</v>
      </c>
    </row>
    <row r="49" spans="1:9" s="18" customFormat="1" ht="12.95" customHeight="1" x14ac:dyDescent="0.2">
      <c r="A49" s="19"/>
      <c r="B49" s="19"/>
      <c r="C49" s="27" t="s">
        <v>50</v>
      </c>
      <c r="D49" s="30">
        <v>0</v>
      </c>
      <c r="E49" s="30">
        <v>0</v>
      </c>
      <c r="F49" s="30">
        <f t="shared" si="5"/>
        <v>0</v>
      </c>
      <c r="G49" s="30">
        <v>0</v>
      </c>
      <c r="H49" s="30">
        <v>0</v>
      </c>
      <c r="I49" s="30">
        <f t="shared" si="4"/>
        <v>0</v>
      </c>
    </row>
    <row r="50" spans="1:9" s="18" customFormat="1" ht="12.95" customHeight="1" x14ac:dyDescent="0.2">
      <c r="A50" s="19"/>
      <c r="B50" s="19"/>
      <c r="C50" s="27" t="s">
        <v>51</v>
      </c>
      <c r="D50" s="30">
        <v>0</v>
      </c>
      <c r="E50" s="30">
        <v>0</v>
      </c>
      <c r="F50" s="30">
        <f t="shared" si="5"/>
        <v>0</v>
      </c>
      <c r="G50" s="30">
        <v>0</v>
      </c>
      <c r="H50" s="30">
        <v>0</v>
      </c>
      <c r="I50" s="30">
        <f t="shared" si="4"/>
        <v>0</v>
      </c>
    </row>
    <row r="51" spans="1:9" s="18" customFormat="1" ht="27.75" customHeight="1" x14ac:dyDescent="0.2">
      <c r="A51" s="19"/>
      <c r="B51" s="19"/>
      <c r="C51" s="32" t="s">
        <v>52</v>
      </c>
      <c r="D51" s="30">
        <v>0</v>
      </c>
      <c r="E51" s="30">
        <v>0</v>
      </c>
      <c r="F51" s="30">
        <f t="shared" si="5"/>
        <v>0</v>
      </c>
      <c r="G51" s="30">
        <v>0</v>
      </c>
      <c r="H51" s="30">
        <v>0</v>
      </c>
      <c r="I51" s="30">
        <f t="shared" si="4"/>
        <v>0</v>
      </c>
    </row>
    <row r="52" spans="1:9" s="18" customFormat="1" ht="12.95" customHeight="1" x14ac:dyDescent="0.2">
      <c r="A52" s="19"/>
      <c r="B52" s="19"/>
      <c r="C52" s="27" t="s">
        <v>53</v>
      </c>
      <c r="D52" s="30">
        <v>0</v>
      </c>
      <c r="E52" s="29">
        <v>28504815.999999996</v>
      </c>
      <c r="F52" s="30">
        <f>D52+E52</f>
        <v>28504815.999999996</v>
      </c>
      <c r="G52" s="30">
        <v>21378612</v>
      </c>
      <c r="H52" s="30">
        <v>21378612</v>
      </c>
      <c r="I52" s="30">
        <f t="shared" si="4"/>
        <v>21378612</v>
      </c>
    </row>
    <row r="53" spans="1:9" s="18" customFormat="1" ht="12.95" customHeight="1" x14ac:dyDescent="0.2">
      <c r="A53" s="19"/>
      <c r="B53" s="19"/>
      <c r="C53" s="27" t="s">
        <v>54</v>
      </c>
      <c r="D53" s="30">
        <v>0</v>
      </c>
      <c r="E53" s="30">
        <v>0</v>
      </c>
      <c r="F53" s="30">
        <f t="shared" si="5"/>
        <v>0</v>
      </c>
      <c r="G53" s="30">
        <v>0</v>
      </c>
      <c r="H53" s="30">
        <v>0</v>
      </c>
      <c r="I53" s="30">
        <f t="shared" si="4"/>
        <v>0</v>
      </c>
    </row>
    <row r="54" spans="1:9" s="18" customFormat="1" ht="28.5" customHeight="1" x14ac:dyDescent="0.2">
      <c r="A54" s="15"/>
      <c r="B54" s="15"/>
      <c r="C54" s="32" t="s">
        <v>55</v>
      </c>
      <c r="D54" s="29">
        <v>94976855</v>
      </c>
      <c r="E54" s="29">
        <v>0</v>
      </c>
      <c r="F54" s="29">
        <f>D54+E54</f>
        <v>94976855</v>
      </c>
      <c r="G54" s="29">
        <v>90215720</v>
      </c>
      <c r="H54" s="29">
        <v>90215720</v>
      </c>
      <c r="I54" s="30">
        <f t="shared" si="4"/>
        <v>-4761135</v>
      </c>
    </row>
    <row r="55" spans="1:9" s="18" customFormat="1" ht="12.95" customHeight="1" x14ac:dyDescent="0.2">
      <c r="A55" s="19"/>
      <c r="B55" s="19"/>
      <c r="C55" s="32" t="s">
        <v>56</v>
      </c>
      <c r="D55" s="30">
        <v>0</v>
      </c>
      <c r="E55" s="30">
        <v>0</v>
      </c>
      <c r="F55" s="30">
        <f>D55+E55</f>
        <v>0</v>
      </c>
      <c r="G55" s="30">
        <v>0</v>
      </c>
      <c r="H55" s="30">
        <v>0</v>
      </c>
      <c r="I55" s="30">
        <f t="shared" si="4"/>
        <v>0</v>
      </c>
    </row>
    <row r="56" spans="1:9" s="18" customFormat="1" ht="12.95" customHeight="1" x14ac:dyDescent="0.2">
      <c r="A56" s="19"/>
      <c r="B56" s="15" t="s">
        <v>57</v>
      </c>
      <c r="C56" s="19"/>
      <c r="D56" s="20">
        <f>SUM(D57:D60)</f>
        <v>1183192616</v>
      </c>
      <c r="E56" s="20">
        <f>SUM(E57:E60)</f>
        <v>111204305</v>
      </c>
      <c r="F56" s="20">
        <f>SUM(F57:F60)</f>
        <v>1294396921</v>
      </c>
      <c r="G56" s="20">
        <f>SUM(G57:G60)</f>
        <v>1082811692</v>
      </c>
      <c r="H56" s="20">
        <f>SUM(H57:H60)</f>
        <v>1082811692</v>
      </c>
      <c r="I56" s="20">
        <f t="shared" si="4"/>
        <v>-100380924</v>
      </c>
    </row>
    <row r="57" spans="1:9" s="18" customFormat="1" ht="12.95" customHeight="1" x14ac:dyDescent="0.2">
      <c r="A57" s="15"/>
      <c r="B57" s="15"/>
      <c r="C57" s="27" t="s">
        <v>58</v>
      </c>
      <c r="D57" s="30">
        <v>0</v>
      </c>
      <c r="E57" s="30">
        <v>0</v>
      </c>
      <c r="F57" s="30">
        <f>D57+E57</f>
        <v>0</v>
      </c>
      <c r="G57" s="30">
        <v>0</v>
      </c>
      <c r="H57" s="30">
        <v>0</v>
      </c>
      <c r="I57" s="30">
        <f t="shared" si="4"/>
        <v>0</v>
      </c>
    </row>
    <row r="58" spans="1:9" s="18" customFormat="1" ht="12.95" customHeight="1" x14ac:dyDescent="0.2">
      <c r="A58" s="19"/>
      <c r="B58" s="19"/>
      <c r="C58" s="27" t="s">
        <v>59</v>
      </c>
      <c r="D58" s="30">
        <v>0</v>
      </c>
      <c r="E58" s="30">
        <v>0</v>
      </c>
      <c r="F58" s="30">
        <f>D58+E58</f>
        <v>0</v>
      </c>
      <c r="G58" s="30">
        <v>0</v>
      </c>
      <c r="H58" s="30">
        <v>0</v>
      </c>
      <c r="I58" s="30">
        <f t="shared" si="4"/>
        <v>0</v>
      </c>
    </row>
    <row r="59" spans="1:9" s="18" customFormat="1" ht="12.95" customHeight="1" x14ac:dyDescent="0.2">
      <c r="A59" s="15"/>
      <c r="B59" s="15"/>
      <c r="C59" s="27" t="s">
        <v>60</v>
      </c>
      <c r="D59" s="30">
        <v>0</v>
      </c>
      <c r="E59" s="30">
        <v>64343472</v>
      </c>
      <c r="F59" s="30">
        <f>D59+E59</f>
        <v>64343472</v>
      </c>
      <c r="G59" s="30">
        <v>60427874</v>
      </c>
      <c r="H59" s="30">
        <v>60427874</v>
      </c>
      <c r="I59" s="30">
        <f t="shared" si="4"/>
        <v>60427874</v>
      </c>
    </row>
    <row r="60" spans="1:9" s="18" customFormat="1" ht="12.95" customHeight="1" x14ac:dyDescent="0.2">
      <c r="A60" s="19"/>
      <c r="B60" s="19"/>
      <c r="C60" s="27" t="s">
        <v>41</v>
      </c>
      <c r="D60" s="29">
        <v>1183192616</v>
      </c>
      <c r="E60" s="29">
        <v>46860833</v>
      </c>
      <c r="F60" s="29">
        <f>D60+E60</f>
        <v>1230053449</v>
      </c>
      <c r="G60" s="29">
        <v>1022383818</v>
      </c>
      <c r="H60" s="29">
        <v>1022383818</v>
      </c>
      <c r="I60" s="30">
        <f t="shared" si="4"/>
        <v>-160808798</v>
      </c>
    </row>
    <row r="61" spans="1:9" s="18" customFormat="1" ht="12.95" customHeight="1" x14ac:dyDescent="0.2">
      <c r="A61" s="19"/>
      <c r="B61" s="15" t="s">
        <v>61</v>
      </c>
      <c r="C61" s="19"/>
      <c r="D61" s="20">
        <v>0</v>
      </c>
      <c r="E61" s="20">
        <f>SUM(E62:E63)</f>
        <v>0</v>
      </c>
      <c r="F61" s="20">
        <f>SUM(F62:F63)</f>
        <v>0</v>
      </c>
      <c r="G61" s="20">
        <v>0</v>
      </c>
      <c r="H61" s="20">
        <v>0</v>
      </c>
      <c r="I61" s="20">
        <f t="shared" si="4"/>
        <v>0</v>
      </c>
    </row>
    <row r="62" spans="1:9" s="18" customFormat="1" ht="12.75" customHeight="1" x14ac:dyDescent="0.2">
      <c r="A62" s="19"/>
      <c r="B62" s="19"/>
      <c r="C62" s="32" t="s">
        <v>62</v>
      </c>
      <c r="D62" s="30">
        <v>0</v>
      </c>
      <c r="E62" s="30">
        <v>0</v>
      </c>
      <c r="F62" s="30">
        <f t="shared" ref="F62:F63" si="6">D62+E62</f>
        <v>0</v>
      </c>
      <c r="G62" s="30">
        <v>0</v>
      </c>
      <c r="H62" s="30">
        <v>0</v>
      </c>
      <c r="I62" s="30">
        <f t="shared" si="4"/>
        <v>0</v>
      </c>
    </row>
    <row r="63" spans="1:9" s="18" customFormat="1" ht="12.95" customHeight="1" x14ac:dyDescent="0.2">
      <c r="A63" s="19"/>
      <c r="B63" s="19"/>
      <c r="C63" s="27" t="s">
        <v>63</v>
      </c>
      <c r="D63" s="30">
        <v>0</v>
      </c>
      <c r="E63" s="30">
        <v>0</v>
      </c>
      <c r="F63" s="30">
        <f t="shared" si="6"/>
        <v>0</v>
      </c>
      <c r="G63" s="30">
        <v>0</v>
      </c>
      <c r="H63" s="30">
        <v>0</v>
      </c>
      <c r="I63" s="30">
        <f t="shared" si="4"/>
        <v>0</v>
      </c>
    </row>
    <row r="64" spans="1:9" s="18" customFormat="1" ht="25.5" customHeight="1" x14ac:dyDescent="0.2">
      <c r="A64" s="15"/>
      <c r="B64" s="47" t="s">
        <v>64</v>
      </c>
      <c r="C64" s="47"/>
      <c r="D64" s="20">
        <v>0</v>
      </c>
      <c r="E64" s="20">
        <v>98235</v>
      </c>
      <c r="F64" s="20">
        <f>D64+E64</f>
        <v>98235</v>
      </c>
      <c r="G64" s="20">
        <v>98235</v>
      </c>
      <c r="H64" s="20">
        <v>98235</v>
      </c>
      <c r="I64" s="20">
        <f t="shared" si="4"/>
        <v>98235</v>
      </c>
    </row>
    <row r="65" spans="1:13" s="18" customFormat="1" ht="12.95" customHeight="1" x14ac:dyDescent="0.2">
      <c r="A65" s="19"/>
      <c r="B65" s="15" t="s">
        <v>65</v>
      </c>
      <c r="C65" s="19"/>
      <c r="D65" s="20">
        <v>0</v>
      </c>
      <c r="E65" s="20">
        <v>0</v>
      </c>
      <c r="F65" s="20">
        <f>D65+E65</f>
        <v>0</v>
      </c>
      <c r="G65" s="20">
        <v>0</v>
      </c>
      <c r="H65" s="20">
        <v>0</v>
      </c>
      <c r="I65" s="20">
        <f t="shared" si="4"/>
        <v>0</v>
      </c>
    </row>
    <row r="66" spans="1:13" s="18" customFormat="1" ht="12.95" customHeight="1" x14ac:dyDescent="0.2">
      <c r="A66" s="19"/>
      <c r="B66" s="19"/>
      <c r="C66" s="19"/>
      <c r="D66" s="20"/>
      <c r="E66" s="30"/>
      <c r="F66" s="30"/>
      <c r="G66" s="30"/>
      <c r="H66" s="30"/>
      <c r="I66" s="30"/>
    </row>
    <row r="67" spans="1:13" s="19" customFormat="1" ht="15" customHeight="1" x14ac:dyDescent="0.25">
      <c r="A67" s="38" t="s">
        <v>66</v>
      </c>
      <c r="B67" s="38"/>
      <c r="C67" s="38"/>
      <c r="D67" s="39">
        <f>SUM(D47+D56+D61+D64+D65)</f>
        <v>1278169471</v>
      </c>
      <c r="E67" s="39">
        <f>SUM(E47+E56+E61+E64+E65)</f>
        <v>139807356</v>
      </c>
      <c r="F67" s="39">
        <f>SUM(F47+F56+F61+F64+F65)</f>
        <v>1417976827</v>
      </c>
      <c r="G67" s="39">
        <f>SUM(G47+G56+G61+G64+G65)</f>
        <v>1194504259</v>
      </c>
      <c r="H67" s="39">
        <f>SUM(H47+H56+H61+H64+H65)</f>
        <v>1194504259</v>
      </c>
      <c r="I67" s="39">
        <f t="shared" si="4"/>
        <v>-83665212</v>
      </c>
      <c r="K67" s="40"/>
      <c r="M67" s="41"/>
    </row>
    <row r="68" spans="1:13" s="18" customFormat="1" ht="12.95" customHeight="1" x14ac:dyDescent="0.2">
      <c r="A68" s="19"/>
      <c r="B68" s="19"/>
      <c r="C68" s="19"/>
      <c r="D68" s="20"/>
      <c r="E68" s="30"/>
      <c r="F68" s="30"/>
      <c r="G68" s="30"/>
      <c r="H68" s="30"/>
      <c r="I68" s="30">
        <f t="shared" si="4"/>
        <v>0</v>
      </c>
    </row>
    <row r="69" spans="1:13" s="19" customFormat="1" ht="15" customHeight="1" x14ac:dyDescent="0.25">
      <c r="A69" s="48" t="s">
        <v>67</v>
      </c>
      <c r="B69" s="48"/>
      <c r="C69" s="48"/>
      <c r="D69" s="49">
        <f>SUM(D70)</f>
        <v>0</v>
      </c>
      <c r="E69" s="49">
        <f>SUM(E70)</f>
        <v>0</v>
      </c>
      <c r="F69" s="49">
        <f>D69+E69</f>
        <v>0</v>
      </c>
      <c r="G69" s="49">
        <f>SUM(G70)</f>
        <v>0</v>
      </c>
      <c r="H69" s="49">
        <f>SUM(H70)</f>
        <v>0</v>
      </c>
      <c r="I69" s="49">
        <f t="shared" si="4"/>
        <v>0</v>
      </c>
      <c r="K69" s="40"/>
      <c r="M69" s="41"/>
    </row>
    <row r="70" spans="1:13" s="50" customFormat="1" ht="12.95" customHeight="1" x14ac:dyDescent="0.25">
      <c r="B70" s="50" t="s">
        <v>68</v>
      </c>
      <c r="D70" s="30">
        <v>0</v>
      </c>
      <c r="E70" s="30">
        <v>0</v>
      </c>
      <c r="F70" s="30">
        <f>D70+E70</f>
        <v>0</v>
      </c>
      <c r="G70" s="30">
        <v>0</v>
      </c>
      <c r="H70" s="30">
        <v>0</v>
      </c>
      <c r="I70" s="30">
        <f t="shared" si="4"/>
        <v>0</v>
      </c>
      <c r="K70" s="25"/>
    </row>
    <row r="71" spans="1:13" s="50" customFormat="1" ht="12.95" customHeight="1" x14ac:dyDescent="0.25">
      <c r="A71" s="51"/>
      <c r="B71" s="51"/>
      <c r="C71" s="51"/>
      <c r="D71" s="20"/>
      <c r="E71" s="20"/>
      <c r="F71" s="20"/>
      <c r="G71" s="20"/>
      <c r="H71" s="20"/>
      <c r="I71" s="20"/>
      <c r="K71" s="25"/>
    </row>
    <row r="72" spans="1:13" s="50" customFormat="1" ht="15.75" customHeight="1" x14ac:dyDescent="0.25">
      <c r="A72" s="52" t="s">
        <v>69</v>
      </c>
      <c r="B72" s="52"/>
      <c r="C72" s="52"/>
      <c r="D72" s="53">
        <f>SUM(D42+D67+D69)</f>
        <v>3696985783</v>
      </c>
      <c r="E72" s="53">
        <f>SUM(E42+E67+E69)</f>
        <v>788856055</v>
      </c>
      <c r="F72" s="53">
        <f>SUM(F42+F67+F69)</f>
        <v>4485841838</v>
      </c>
      <c r="G72" s="53">
        <f>SUM(G42+G67+G69)</f>
        <v>3547875047</v>
      </c>
      <c r="H72" s="53">
        <f>SUM(H42+H67+H69)</f>
        <v>3547875047</v>
      </c>
      <c r="I72" s="53">
        <f t="shared" si="4"/>
        <v>-149110736</v>
      </c>
      <c r="K72" s="25"/>
    </row>
    <row r="73" spans="1:13" s="18" customFormat="1" ht="12.95" customHeight="1" x14ac:dyDescent="0.2">
      <c r="A73" s="19"/>
      <c r="B73" s="19"/>
      <c r="C73" s="19"/>
      <c r="D73" s="30"/>
      <c r="E73" s="30"/>
      <c r="F73" s="30"/>
      <c r="G73" s="30"/>
      <c r="H73" s="30"/>
      <c r="I73" s="30"/>
    </row>
    <row r="74" spans="1:13" s="18" customFormat="1" ht="12.95" customHeight="1" x14ac:dyDescent="0.2">
      <c r="A74" s="19"/>
      <c r="B74" s="15" t="s">
        <v>70</v>
      </c>
      <c r="C74" s="19"/>
      <c r="D74" s="30"/>
      <c r="E74" s="30"/>
      <c r="F74" s="30"/>
      <c r="G74" s="30"/>
      <c r="H74" s="30"/>
      <c r="I74" s="30"/>
    </row>
    <row r="75" spans="1:13" s="18" customFormat="1" ht="27.75" customHeight="1" x14ac:dyDescent="0.2">
      <c r="A75" s="19"/>
      <c r="B75" s="54" t="s">
        <v>71</v>
      </c>
      <c r="C75" s="54"/>
      <c r="D75" s="30">
        <v>0</v>
      </c>
      <c r="E75" s="30">
        <v>0</v>
      </c>
      <c r="F75" s="30">
        <f t="shared" ref="F75:F76" si="7">D75+E75</f>
        <v>0</v>
      </c>
      <c r="G75" s="30">
        <v>0</v>
      </c>
      <c r="H75" s="30">
        <v>0</v>
      </c>
      <c r="I75" s="30">
        <f>SUM(H75-D75)</f>
        <v>0</v>
      </c>
    </row>
    <row r="76" spans="1:13" s="18" customFormat="1" ht="27.75" customHeight="1" x14ac:dyDescent="0.2">
      <c r="A76" s="19"/>
      <c r="B76" s="54" t="s">
        <v>72</v>
      </c>
      <c r="C76" s="54"/>
      <c r="D76" s="30">
        <v>0</v>
      </c>
      <c r="E76" s="30">
        <v>0</v>
      </c>
      <c r="F76" s="30">
        <f t="shared" si="7"/>
        <v>0</v>
      </c>
      <c r="G76" s="30">
        <v>0</v>
      </c>
      <c r="H76" s="30">
        <v>0</v>
      </c>
      <c r="I76" s="30">
        <f>SUM(H76-D76)</f>
        <v>0</v>
      </c>
    </row>
    <row r="77" spans="1:13" s="18" customFormat="1" ht="12.95" customHeight="1" x14ac:dyDescent="0.2">
      <c r="A77" s="19"/>
      <c r="B77" s="32"/>
      <c r="C77" s="32"/>
      <c r="D77" s="30"/>
      <c r="E77" s="30"/>
      <c r="F77" s="30"/>
      <c r="G77" s="30"/>
      <c r="H77" s="30"/>
      <c r="I77" s="30"/>
    </row>
    <row r="78" spans="1:13" s="18" customFormat="1" ht="12.95" customHeight="1" x14ac:dyDescent="0.2">
      <c r="A78" s="19"/>
      <c r="B78" s="55" t="s">
        <v>67</v>
      </c>
      <c r="C78" s="55"/>
      <c r="D78" s="20">
        <f>SUM(D75+D76)</f>
        <v>0</v>
      </c>
      <c r="E78" s="20">
        <f>SUM(E75+E76)</f>
        <v>0</v>
      </c>
      <c r="F78" s="20">
        <f>SUM(F75+F76)</f>
        <v>0</v>
      </c>
      <c r="G78" s="20">
        <f>SUM(G75+G76)</f>
        <v>0</v>
      </c>
      <c r="H78" s="20">
        <f>SUM(H75+H76)</f>
        <v>0</v>
      </c>
      <c r="I78" s="20">
        <f>SUM(H78-D78)</f>
        <v>0</v>
      </c>
    </row>
    <row r="79" spans="1:13" s="18" customFormat="1" ht="5.0999999999999996" customHeight="1" x14ac:dyDescent="0.2">
      <c r="A79" s="56"/>
      <c r="B79" s="56"/>
      <c r="C79" s="56"/>
      <c r="D79" s="57"/>
      <c r="E79" s="57"/>
      <c r="F79" s="58"/>
      <c r="G79" s="59"/>
      <c r="H79" s="59"/>
      <c r="I79" s="59"/>
    </row>
    <row r="80" spans="1:13" s="18" customFormat="1" ht="15" customHeight="1" x14ac:dyDescent="0.2">
      <c r="A80" s="60" t="s">
        <v>73</v>
      </c>
      <c r="B80" s="60"/>
      <c r="C80" s="60"/>
      <c r="D80" s="61"/>
      <c r="E80" s="61"/>
      <c r="F80" s="16"/>
      <c r="G80" s="17"/>
      <c r="H80" s="17"/>
      <c r="I80" s="17"/>
    </row>
    <row r="81" spans="1:10" s="2" customFormat="1" ht="12.75" x14ac:dyDescent="0.2">
      <c r="D81" s="14"/>
      <c r="E81" s="14"/>
      <c r="F81" s="14"/>
      <c r="G81" s="20"/>
      <c r="H81" s="20"/>
      <c r="I81" s="14"/>
    </row>
    <row r="82" spans="1:10" s="2" customFormat="1" ht="12.75" x14ac:dyDescent="0.2">
      <c r="D82" s="14"/>
      <c r="E82" s="14"/>
      <c r="F82" s="14"/>
      <c r="G82" s="20"/>
      <c r="H82" s="20"/>
      <c r="I82" s="14"/>
    </row>
    <row r="83" spans="1:10" s="2" customFormat="1" ht="12.75" x14ac:dyDescent="0.2">
      <c r="D83" s="14"/>
      <c r="E83" s="14"/>
      <c r="F83" s="14"/>
      <c r="G83" s="20"/>
      <c r="H83" s="20"/>
      <c r="I83" s="14"/>
    </row>
    <row r="84" spans="1:10" s="62" customFormat="1" ht="12.75" x14ac:dyDescent="0.2">
      <c r="D84" s="63"/>
      <c r="E84" s="63"/>
      <c r="F84" s="63"/>
      <c r="G84" s="23"/>
      <c r="H84" s="23"/>
      <c r="I84" s="63"/>
    </row>
    <row r="85" spans="1:10" s="62" customFormat="1" ht="12.75" x14ac:dyDescent="0.2">
      <c r="D85" s="63"/>
      <c r="E85" s="63"/>
      <c r="F85" s="63"/>
      <c r="G85" s="23"/>
      <c r="H85" s="23"/>
      <c r="I85" s="63"/>
    </row>
    <row r="86" spans="1:10" s="62" customFormat="1" ht="12.75" x14ac:dyDescent="0.2">
      <c r="D86" s="63"/>
      <c r="E86" s="63"/>
      <c r="F86" s="63"/>
      <c r="G86" s="23"/>
      <c r="H86" s="23"/>
      <c r="I86" s="63"/>
    </row>
    <row r="87" spans="1:10" s="62" customFormat="1" ht="12.75" x14ac:dyDescent="0.2">
      <c r="C87" s="64"/>
      <c r="D87" s="65"/>
      <c r="E87" s="65"/>
      <c r="F87" s="65"/>
      <c r="G87" s="65"/>
      <c r="H87" s="65"/>
      <c r="I87" s="63"/>
    </row>
    <row r="88" spans="1:10" s="62" customFormat="1" ht="12.75" x14ac:dyDescent="0.2">
      <c r="D88" s="63"/>
      <c r="E88" s="63"/>
      <c r="F88" s="63"/>
      <c r="G88" s="29"/>
      <c r="H88" s="29"/>
      <c r="I88" s="63"/>
    </row>
    <row r="89" spans="1:10" s="62" customFormat="1" ht="12.75" x14ac:dyDescent="0.2">
      <c r="D89" s="63"/>
      <c r="E89" s="63"/>
      <c r="F89" s="63"/>
      <c r="G89" s="29"/>
      <c r="H89" s="29"/>
      <c r="I89" s="63"/>
    </row>
    <row r="90" spans="1:10" s="62" customFormat="1" ht="12.75" x14ac:dyDescent="0.2">
      <c r="D90" s="63"/>
      <c r="E90" s="63"/>
      <c r="F90" s="63"/>
      <c r="G90" s="29"/>
      <c r="H90" s="29"/>
      <c r="I90" s="63"/>
    </row>
    <row r="91" spans="1:10" s="64" customFormat="1" ht="12.75" x14ac:dyDescent="0.2">
      <c r="D91" s="65"/>
      <c r="E91" s="65"/>
      <c r="F91" s="65"/>
      <c r="G91" s="65"/>
      <c r="H91" s="65"/>
      <c r="I91" s="65"/>
    </row>
    <row r="92" spans="1:10" s="62" customFormat="1" ht="12.75" x14ac:dyDescent="0.2">
      <c r="D92" s="63"/>
      <c r="E92" s="63"/>
      <c r="F92" s="63"/>
      <c r="G92" s="23"/>
      <c r="H92" s="23"/>
      <c r="I92" s="63"/>
    </row>
    <row r="93" spans="1:10" s="64" customFormat="1" ht="12.75" x14ac:dyDescent="0.2">
      <c r="D93" s="65"/>
      <c r="E93" s="65"/>
      <c r="F93" s="65"/>
      <c r="G93" s="65"/>
      <c r="H93" s="65"/>
      <c r="I93" s="65"/>
    </row>
    <row r="94" spans="1:10" s="62" customFormat="1" ht="12.75" x14ac:dyDescent="0.2">
      <c r="D94" s="63"/>
      <c r="E94" s="63"/>
      <c r="F94" s="63"/>
      <c r="G94" s="23"/>
      <c r="H94" s="23"/>
      <c r="I94" s="63"/>
    </row>
    <row r="95" spans="1:10" s="66" customFormat="1" x14ac:dyDescent="0.25">
      <c r="A95" s="62"/>
      <c r="B95" s="62"/>
      <c r="C95" s="62"/>
      <c r="D95" s="63"/>
      <c r="E95" s="63"/>
      <c r="F95" s="63"/>
      <c r="G95" s="63"/>
      <c r="H95" s="63"/>
      <c r="I95" s="63"/>
      <c r="J95" s="62"/>
    </row>
    <row r="96" spans="1:10" s="66" customFormat="1" x14ac:dyDescent="0.25">
      <c r="A96" s="62"/>
      <c r="B96" s="62"/>
      <c r="C96" s="67" t="s">
        <v>74</v>
      </c>
      <c r="D96" s="68">
        <f>SUM(D97:D98)</f>
        <v>161193443</v>
      </c>
      <c r="E96" s="68">
        <f>SUM(E97:E98)</f>
        <v>0</v>
      </c>
      <c r="F96" s="68">
        <f t="shared" ref="F96:H96" si="8">SUM(F97:F98)</f>
        <v>161193443</v>
      </c>
      <c r="G96" s="68">
        <f t="shared" si="8"/>
        <v>0</v>
      </c>
      <c r="H96" s="68">
        <f t="shared" si="8"/>
        <v>0</v>
      </c>
      <c r="I96" s="63"/>
      <c r="J96" s="62"/>
    </row>
    <row r="97" spans="1:10" s="66" customFormat="1" x14ac:dyDescent="0.25">
      <c r="A97" s="62"/>
      <c r="B97" s="62"/>
      <c r="C97" s="69" t="s">
        <v>18</v>
      </c>
      <c r="D97" s="70">
        <v>0</v>
      </c>
      <c r="E97" s="70">
        <v>0</v>
      </c>
      <c r="F97" s="70">
        <f>D97+E97</f>
        <v>0</v>
      </c>
      <c r="G97" s="71">
        <v>0</v>
      </c>
      <c r="H97" s="71">
        <v>0</v>
      </c>
      <c r="I97" s="63"/>
      <c r="J97" s="62"/>
    </row>
    <row r="98" spans="1:10" s="66" customFormat="1" x14ac:dyDescent="0.25">
      <c r="A98" s="62"/>
      <c r="B98" s="62"/>
      <c r="C98" s="69" t="s">
        <v>75</v>
      </c>
      <c r="D98" s="70">
        <v>161193443</v>
      </c>
      <c r="E98" s="70">
        <v>0</v>
      </c>
      <c r="F98" s="70">
        <f>D98+E98</f>
        <v>161193443</v>
      </c>
      <c r="G98" s="71">
        <v>0</v>
      </c>
      <c r="H98" s="71">
        <v>0</v>
      </c>
      <c r="I98" s="63"/>
      <c r="J98" s="62"/>
    </row>
    <row r="99" spans="1:10" s="66" customFormat="1" x14ac:dyDescent="0.25">
      <c r="A99" s="62"/>
      <c r="B99" s="62"/>
      <c r="C99" s="69"/>
      <c r="D99" s="70"/>
      <c r="E99" s="70"/>
      <c r="F99" s="70"/>
      <c r="G99" s="71"/>
      <c r="H99" s="71"/>
      <c r="I99" s="63"/>
      <c r="J99" s="62"/>
    </row>
    <row r="100" spans="1:10" s="66" customFormat="1" x14ac:dyDescent="0.25">
      <c r="A100" s="62"/>
      <c r="B100" s="62"/>
      <c r="C100" s="72" t="s">
        <v>76</v>
      </c>
      <c r="D100" s="73">
        <v>3535792340</v>
      </c>
      <c r="E100" s="73"/>
      <c r="F100" s="73">
        <v>3810420029</v>
      </c>
      <c r="G100" s="73"/>
      <c r="H100" s="73">
        <v>947496554</v>
      </c>
      <c r="I100" s="63"/>
      <c r="J100" s="62"/>
    </row>
    <row r="101" spans="1:10" s="66" customFormat="1" x14ac:dyDescent="0.25">
      <c r="A101" s="62"/>
      <c r="B101" s="62"/>
      <c r="C101" s="69"/>
      <c r="D101" s="70"/>
      <c r="E101" s="70"/>
      <c r="F101" s="70"/>
      <c r="G101" s="74"/>
      <c r="H101" s="74"/>
      <c r="I101" s="63"/>
      <c r="J101" s="62"/>
    </row>
    <row r="102" spans="1:10" s="66" customFormat="1" x14ac:dyDescent="0.25">
      <c r="A102" s="62"/>
      <c r="B102" s="62"/>
      <c r="C102" s="72" t="s">
        <v>77</v>
      </c>
      <c r="D102" s="73">
        <f>SUM(D96,D100)</f>
        <v>3696985783</v>
      </c>
      <c r="E102" s="73">
        <f>SUM(E96,E100)</f>
        <v>0</v>
      </c>
      <c r="F102" s="73">
        <f t="shared" ref="F102:H102" si="9">SUM(F96,F100)</f>
        <v>3971613472</v>
      </c>
      <c r="G102" s="73">
        <f t="shared" si="9"/>
        <v>0</v>
      </c>
      <c r="H102" s="73">
        <f t="shared" si="9"/>
        <v>947496554</v>
      </c>
      <c r="I102" s="63"/>
      <c r="J102" s="62"/>
    </row>
    <row r="103" spans="1:10" s="77" customFormat="1" ht="12.75" x14ac:dyDescent="0.2">
      <c r="A103" s="75"/>
      <c r="B103" s="75"/>
      <c r="C103" s="69"/>
      <c r="D103" s="70"/>
      <c r="E103" s="70"/>
      <c r="F103" s="70"/>
      <c r="G103" s="74"/>
      <c r="H103" s="74"/>
      <c r="I103" s="76"/>
      <c r="J103" s="75"/>
    </row>
    <row r="104" spans="1:10" s="81" customFormat="1" ht="12.75" x14ac:dyDescent="0.2">
      <c r="A104" s="78"/>
      <c r="B104" s="79"/>
      <c r="C104" s="69"/>
      <c r="D104" s="70"/>
      <c r="E104" s="70"/>
      <c r="F104" s="70"/>
      <c r="G104" s="70"/>
      <c r="H104" s="70"/>
      <c r="I104" s="80"/>
      <c r="J104" s="78"/>
    </row>
    <row r="105" spans="1:10" s="81" customFormat="1" ht="12.75" x14ac:dyDescent="0.2">
      <c r="A105" s="78"/>
      <c r="B105" s="79"/>
      <c r="C105" s="69"/>
      <c r="D105" s="70"/>
      <c r="E105" s="70"/>
      <c r="F105" s="70"/>
      <c r="G105" s="70"/>
      <c r="H105" s="70"/>
      <c r="I105" s="80"/>
      <c r="J105" s="78"/>
    </row>
    <row r="106" spans="1:10" s="81" customFormat="1" ht="12.75" x14ac:dyDescent="0.2">
      <c r="A106" s="78"/>
      <c r="B106" s="79"/>
      <c r="C106" s="69"/>
      <c r="D106" s="70"/>
      <c r="E106" s="70"/>
      <c r="F106" s="70"/>
      <c r="G106" s="70"/>
      <c r="H106" s="70"/>
      <c r="I106" s="80"/>
      <c r="J106" s="78"/>
    </row>
    <row r="107" spans="1:10" s="81" customFormat="1" ht="12.75" x14ac:dyDescent="0.2">
      <c r="A107" s="78"/>
      <c r="B107" s="79"/>
      <c r="C107" s="69"/>
      <c r="D107" s="70"/>
      <c r="E107" s="70"/>
      <c r="F107" s="70"/>
      <c r="G107" s="70"/>
      <c r="H107" s="70"/>
      <c r="I107" s="80"/>
      <c r="J107" s="78"/>
    </row>
    <row r="108" spans="1:10" s="81" customFormat="1" ht="12.75" x14ac:dyDescent="0.2">
      <c r="A108" s="78"/>
      <c r="B108" s="79"/>
      <c r="C108" s="69"/>
      <c r="D108" s="70"/>
      <c r="E108" s="70"/>
      <c r="F108" s="70"/>
      <c r="G108" s="70"/>
      <c r="H108" s="70"/>
      <c r="I108" s="80"/>
      <c r="J108" s="78"/>
    </row>
    <row r="109" spans="1:10" s="81" customFormat="1" ht="12.75" x14ac:dyDescent="0.2">
      <c r="A109" s="78"/>
      <c r="B109" s="79"/>
      <c r="C109" s="69"/>
      <c r="D109" s="70"/>
      <c r="E109" s="70"/>
      <c r="F109" s="70"/>
      <c r="G109" s="70"/>
      <c r="H109" s="70"/>
      <c r="I109" s="80"/>
      <c r="J109" s="78"/>
    </row>
    <row r="110" spans="1:10" s="83" customFormat="1" ht="12.75" x14ac:dyDescent="0.2">
      <c r="A110" s="79"/>
      <c r="B110" s="79"/>
      <c r="C110" s="69"/>
      <c r="D110" s="70"/>
      <c r="E110" s="70"/>
      <c r="F110" s="70"/>
      <c r="G110" s="70"/>
      <c r="H110" s="70"/>
      <c r="I110" s="82"/>
      <c r="J110" s="79"/>
    </row>
    <row r="111" spans="1:10" s="83" customFormat="1" ht="12.75" x14ac:dyDescent="0.2">
      <c r="A111" s="79"/>
      <c r="B111" s="79"/>
      <c r="C111" s="69"/>
      <c r="D111" s="70"/>
      <c r="E111" s="70"/>
      <c r="F111" s="70"/>
      <c r="G111" s="70"/>
      <c r="H111" s="70"/>
      <c r="I111" s="82"/>
      <c r="J111" s="79"/>
    </row>
    <row r="112" spans="1:10" s="81" customFormat="1" ht="12" x14ac:dyDescent="0.2">
      <c r="A112" s="78"/>
      <c r="B112" s="78"/>
      <c r="C112" s="84"/>
      <c r="D112" s="85"/>
      <c r="E112" s="85"/>
      <c r="F112" s="86"/>
      <c r="G112" s="85"/>
      <c r="H112" s="85"/>
      <c r="I112" s="80"/>
      <c r="J112" s="78"/>
    </row>
    <row r="113" spans="1:10" s="81" customFormat="1" ht="12" x14ac:dyDescent="0.25">
      <c r="A113" s="78"/>
      <c r="B113" s="87">
        <v>1</v>
      </c>
      <c r="C113" s="88" t="s">
        <v>39</v>
      </c>
      <c r="D113" s="85">
        <v>293253262</v>
      </c>
      <c r="E113" s="89">
        <v>0</v>
      </c>
      <c r="F113" s="89">
        <f t="shared" ref="F113:F114" si="10">D113+E113</f>
        <v>293253262</v>
      </c>
      <c r="G113" s="85">
        <v>0</v>
      </c>
      <c r="H113" s="85">
        <v>0</v>
      </c>
      <c r="I113" s="80"/>
      <c r="J113" s="78"/>
    </row>
    <row r="114" spans="1:10" s="81" customFormat="1" ht="12" x14ac:dyDescent="0.25">
      <c r="A114" s="78"/>
      <c r="B114" s="87">
        <v>2</v>
      </c>
      <c r="C114" s="88" t="s">
        <v>39</v>
      </c>
      <c r="D114" s="85">
        <v>51018463</v>
      </c>
      <c r="E114" s="89">
        <v>0</v>
      </c>
      <c r="F114" s="89">
        <f t="shared" si="10"/>
        <v>51018463</v>
      </c>
      <c r="G114" s="85">
        <v>0</v>
      </c>
      <c r="H114" s="85">
        <v>0</v>
      </c>
      <c r="I114" s="80"/>
      <c r="J114" s="78"/>
    </row>
    <row r="115" spans="1:10" s="77" customFormat="1" ht="12" x14ac:dyDescent="0.2">
      <c r="A115" s="75"/>
      <c r="B115" s="87">
        <v>3</v>
      </c>
      <c r="C115" s="88" t="s">
        <v>39</v>
      </c>
      <c r="D115" s="85">
        <v>1248164789</v>
      </c>
      <c r="E115" s="85">
        <v>0</v>
      </c>
      <c r="F115" s="89">
        <f>D115+E115</f>
        <v>1248164789</v>
      </c>
      <c r="G115" s="85">
        <v>0</v>
      </c>
      <c r="H115" s="85">
        <v>0</v>
      </c>
      <c r="I115" s="76"/>
      <c r="J115" s="75"/>
    </row>
    <row r="116" spans="1:10" s="77" customFormat="1" ht="12" x14ac:dyDescent="0.2">
      <c r="A116" s="75"/>
      <c r="B116" s="87">
        <v>4</v>
      </c>
      <c r="C116" s="88" t="s">
        <v>39</v>
      </c>
      <c r="D116" s="85">
        <v>34634746</v>
      </c>
      <c r="E116" s="85">
        <v>0</v>
      </c>
      <c r="F116" s="89">
        <f>D116+E116</f>
        <v>34634746</v>
      </c>
      <c r="G116" s="85">
        <v>0</v>
      </c>
      <c r="H116" s="85">
        <v>0</v>
      </c>
      <c r="I116" s="76"/>
      <c r="J116" s="75"/>
    </row>
    <row r="117" spans="1:10" s="77" customFormat="1" ht="12" x14ac:dyDescent="0.2">
      <c r="A117" s="75"/>
      <c r="B117" s="87">
        <v>5</v>
      </c>
      <c r="C117" s="88" t="s">
        <v>39</v>
      </c>
      <c r="D117" s="85">
        <v>9672026</v>
      </c>
      <c r="E117" s="85">
        <v>0</v>
      </c>
      <c r="F117" s="89">
        <f>D117+E117</f>
        <v>9672026</v>
      </c>
      <c r="G117" s="85">
        <v>0</v>
      </c>
      <c r="H117" s="85">
        <v>0</v>
      </c>
      <c r="I117" s="76"/>
      <c r="J117" s="75"/>
    </row>
    <row r="118" spans="1:10" s="77" customFormat="1" ht="12" x14ac:dyDescent="0.2">
      <c r="A118" s="75"/>
      <c r="B118" s="87">
        <v>6</v>
      </c>
      <c r="C118" s="88" t="s">
        <v>39</v>
      </c>
      <c r="D118" s="85">
        <v>437140131</v>
      </c>
      <c r="E118" s="85">
        <v>0</v>
      </c>
      <c r="F118" s="89">
        <f>D118+E118</f>
        <v>437140131</v>
      </c>
      <c r="G118" s="85">
        <v>0</v>
      </c>
      <c r="H118" s="85">
        <v>0</v>
      </c>
      <c r="I118" s="76"/>
      <c r="J118" s="75"/>
    </row>
    <row r="119" spans="1:10" s="77" customFormat="1" ht="12" x14ac:dyDescent="0.2">
      <c r="A119" s="75"/>
      <c r="B119" s="87"/>
      <c r="C119" s="90" t="s">
        <v>78</v>
      </c>
      <c r="D119" s="91">
        <f>SUM(D113:D118)</f>
        <v>2073883417</v>
      </c>
      <c r="E119" s="91">
        <f t="shared" ref="E119:H119" si="11">SUM(E113:E118)</f>
        <v>0</v>
      </c>
      <c r="F119" s="91">
        <f t="shared" si="11"/>
        <v>2073883417</v>
      </c>
      <c r="G119" s="91">
        <f t="shared" si="11"/>
        <v>0</v>
      </c>
      <c r="H119" s="91">
        <f t="shared" si="11"/>
        <v>0</v>
      </c>
      <c r="I119" s="76"/>
      <c r="J119" s="75"/>
    </row>
    <row r="120" spans="1:10" s="77" customFormat="1" ht="12" x14ac:dyDescent="0.2">
      <c r="A120" s="75"/>
      <c r="B120" s="87"/>
      <c r="C120" s="92"/>
      <c r="D120" s="93"/>
      <c r="E120" s="93"/>
      <c r="F120" s="93"/>
      <c r="G120" s="93"/>
      <c r="H120" s="93"/>
      <c r="I120" s="76"/>
      <c r="J120" s="75"/>
    </row>
    <row r="121" spans="1:10" s="77" customFormat="1" ht="12" x14ac:dyDescent="0.2">
      <c r="A121" s="75"/>
      <c r="B121" s="94"/>
      <c r="C121" s="92" t="s">
        <v>79</v>
      </c>
      <c r="D121" s="93">
        <f>SUM(D122:D123)</f>
        <v>91273244</v>
      </c>
      <c r="E121" s="93">
        <f t="shared" ref="E121:H121" si="12">SUM(E122:E123)</f>
        <v>0</v>
      </c>
      <c r="F121" s="93">
        <f t="shared" si="12"/>
        <v>91273244</v>
      </c>
      <c r="G121" s="93">
        <f t="shared" si="12"/>
        <v>0</v>
      </c>
      <c r="H121" s="93">
        <f t="shared" si="12"/>
        <v>0</v>
      </c>
      <c r="I121" s="76"/>
      <c r="J121" s="75"/>
    </row>
    <row r="122" spans="1:10" s="77" customFormat="1" ht="12" x14ac:dyDescent="0.2">
      <c r="A122" s="75"/>
      <c r="B122" s="87">
        <v>3</v>
      </c>
      <c r="C122" s="88" t="s">
        <v>80</v>
      </c>
      <c r="D122" s="85">
        <v>91273244</v>
      </c>
      <c r="E122" s="89">
        <v>0</v>
      </c>
      <c r="F122" s="89">
        <f>D122+E122</f>
        <v>91273244</v>
      </c>
      <c r="G122" s="85">
        <v>0</v>
      </c>
      <c r="H122" s="85">
        <v>0</v>
      </c>
      <c r="I122" s="76"/>
      <c r="J122" s="75"/>
    </row>
    <row r="123" spans="1:10" s="77" customFormat="1" ht="12" x14ac:dyDescent="0.2">
      <c r="A123" s="75"/>
      <c r="B123" s="87">
        <v>6</v>
      </c>
      <c r="C123" s="88" t="s">
        <v>81</v>
      </c>
      <c r="D123" s="85"/>
      <c r="E123" s="89">
        <v>0</v>
      </c>
      <c r="F123" s="89">
        <f>D123+E123</f>
        <v>0</v>
      </c>
      <c r="G123" s="85">
        <v>0</v>
      </c>
      <c r="H123" s="85">
        <v>0</v>
      </c>
      <c r="I123" s="76"/>
      <c r="J123" s="75"/>
    </row>
    <row r="124" spans="1:10" s="66" customFormat="1" x14ac:dyDescent="0.25">
      <c r="A124" s="62"/>
      <c r="B124" s="84"/>
      <c r="C124" s="92" t="s">
        <v>40</v>
      </c>
      <c r="D124" s="93">
        <f>SUM(D125:D127)</f>
        <v>1255269494</v>
      </c>
      <c r="E124" s="93">
        <f t="shared" ref="E124:H124" si="13">SUM(E125:E127)</f>
        <v>0</v>
      </c>
      <c r="F124" s="93">
        <f t="shared" si="13"/>
        <v>1255269494</v>
      </c>
      <c r="G124" s="93">
        <f t="shared" si="13"/>
        <v>0</v>
      </c>
      <c r="H124" s="93">
        <f t="shared" si="13"/>
        <v>0</v>
      </c>
      <c r="I124" s="63"/>
      <c r="J124" s="62"/>
    </row>
    <row r="125" spans="1:10" x14ac:dyDescent="0.25">
      <c r="B125" s="87">
        <v>3</v>
      </c>
      <c r="C125" s="88" t="s">
        <v>60</v>
      </c>
      <c r="D125" s="85">
        <v>0</v>
      </c>
      <c r="E125" s="85">
        <v>0</v>
      </c>
      <c r="F125" s="89">
        <f>D125+E125</f>
        <v>0</v>
      </c>
      <c r="G125" s="85">
        <v>0</v>
      </c>
      <c r="H125" s="85">
        <v>0</v>
      </c>
    </row>
    <row r="126" spans="1:10" x14ac:dyDescent="0.25">
      <c r="B126" s="95">
        <v>6</v>
      </c>
      <c r="C126" s="88" t="s">
        <v>60</v>
      </c>
      <c r="D126" s="85">
        <v>0</v>
      </c>
      <c r="E126" s="85">
        <v>0</v>
      </c>
      <c r="F126" s="89">
        <f>D126+E126</f>
        <v>0</v>
      </c>
      <c r="G126" s="85">
        <v>0</v>
      </c>
      <c r="H126" s="85">
        <v>0</v>
      </c>
    </row>
    <row r="127" spans="1:10" x14ac:dyDescent="0.25">
      <c r="B127" s="95">
        <v>6</v>
      </c>
      <c r="C127" s="96" t="s">
        <v>41</v>
      </c>
      <c r="D127" s="85">
        <v>1255269494</v>
      </c>
      <c r="E127" s="85">
        <v>0</v>
      </c>
      <c r="F127" s="89">
        <f>D127+E127</f>
        <v>1255269494</v>
      </c>
      <c r="G127" s="85">
        <v>0</v>
      </c>
      <c r="H127" s="85">
        <v>0</v>
      </c>
    </row>
    <row r="128" spans="1:10" x14ac:dyDescent="0.25">
      <c r="C128" s="84"/>
      <c r="D128" s="85"/>
      <c r="E128" s="86"/>
      <c r="F128" s="86"/>
      <c r="G128" s="85"/>
      <c r="H128" s="85"/>
    </row>
    <row r="129" spans="3:8" x14ac:dyDescent="0.25">
      <c r="C129" s="90" t="s">
        <v>82</v>
      </c>
      <c r="D129" s="91">
        <f>SUM(D121,D124)</f>
        <v>1346542738</v>
      </c>
      <c r="E129" s="91">
        <f t="shared" ref="E129:H129" si="14">SUM(E121,E124)</f>
        <v>0</v>
      </c>
      <c r="F129" s="91">
        <f t="shared" si="14"/>
        <v>1346542738</v>
      </c>
      <c r="G129" s="91">
        <f t="shared" si="14"/>
        <v>0</v>
      </c>
      <c r="H129" s="91">
        <f t="shared" si="14"/>
        <v>0</v>
      </c>
    </row>
    <row r="130" spans="3:8" x14ac:dyDescent="0.25">
      <c r="C130" s="84"/>
      <c r="D130" s="93"/>
      <c r="E130" s="86"/>
      <c r="F130" s="86"/>
      <c r="G130" s="85"/>
      <c r="H130" s="85"/>
    </row>
    <row r="131" spans="3:8" x14ac:dyDescent="0.25">
      <c r="C131" s="90" t="s">
        <v>83</v>
      </c>
      <c r="D131" s="91">
        <f>SUM(D119,D129)</f>
        <v>3420426155</v>
      </c>
      <c r="E131" s="91">
        <f>SUM(E119,E129)</f>
        <v>0</v>
      </c>
      <c r="F131" s="91">
        <f t="shared" ref="F131:H131" si="15">SUM(F119,F129)</f>
        <v>3420426155</v>
      </c>
      <c r="G131" s="91">
        <f t="shared" si="15"/>
        <v>0</v>
      </c>
      <c r="H131" s="91">
        <f t="shared" si="15"/>
        <v>0</v>
      </c>
    </row>
    <row r="132" spans="3:8" x14ac:dyDescent="0.25">
      <c r="C132" s="84"/>
      <c r="D132" s="86"/>
      <c r="E132" s="86"/>
      <c r="F132" s="86"/>
      <c r="G132" s="85"/>
      <c r="H132" s="85"/>
    </row>
    <row r="133" spans="3:8" x14ac:dyDescent="0.25">
      <c r="C133" s="69"/>
      <c r="D133" s="70"/>
      <c r="E133" s="70"/>
      <c r="F133" s="70"/>
      <c r="G133" s="71"/>
      <c r="H133" s="71"/>
    </row>
  </sheetData>
  <mergeCells count="16">
    <mergeCell ref="B75:C75"/>
    <mergeCell ref="B76:C76"/>
    <mergeCell ref="A80:C80"/>
    <mergeCell ref="A42:C42"/>
    <mergeCell ref="B64:C64"/>
    <mergeCell ref="A67:C67"/>
    <mergeCell ref="A69:C69"/>
    <mergeCell ref="A71:C71"/>
    <mergeCell ref="A72:C72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2023-10-26T18:58:44Z</dcterms:created>
  <dcterms:modified xsi:type="dcterms:W3CDTF">2023-10-26T18:58:44Z</dcterms:modified>
</cp:coreProperties>
</file>