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'2EA'!$A$1:$E$73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D66" i="1" l="1"/>
  <c r="E65" i="1"/>
  <c r="D65" i="1"/>
  <c r="D64" i="1"/>
  <c r="D61" i="1"/>
  <c r="E60" i="1"/>
  <c r="D60" i="1"/>
  <c r="D59" i="1"/>
  <c r="D58" i="1"/>
  <c r="D57" i="1"/>
  <c r="D56" i="1"/>
  <c r="D55" i="1"/>
  <c r="E54" i="1"/>
  <c r="D54" i="1"/>
  <c r="D53" i="1"/>
  <c r="D52" i="1"/>
  <c r="D51" i="1"/>
  <c r="E50" i="1"/>
  <c r="D50" i="1"/>
  <c r="D49" i="1"/>
  <c r="D48" i="1"/>
  <c r="D47" i="1"/>
  <c r="D46" i="1"/>
  <c r="D45" i="1"/>
  <c r="D44" i="1"/>
  <c r="D43" i="1"/>
  <c r="D42" i="1"/>
  <c r="D41" i="1"/>
  <c r="E40" i="1"/>
  <c r="D40" i="1"/>
  <c r="D39" i="1"/>
  <c r="D38" i="1"/>
  <c r="D37" i="1"/>
  <c r="E36" i="1"/>
  <c r="E68" i="1" s="1"/>
  <c r="D36" i="1"/>
  <c r="D68" i="1" s="1"/>
  <c r="D29" i="1"/>
  <c r="D28" i="1"/>
  <c r="D27" i="1"/>
  <c r="D26" i="1"/>
  <c r="D25" i="1"/>
  <c r="E24" i="1"/>
  <c r="D24" i="1"/>
  <c r="D22" i="1"/>
  <c r="D20" i="1"/>
  <c r="E19" i="1"/>
  <c r="D19" i="1"/>
  <c r="D17" i="1"/>
  <c r="D16" i="1"/>
  <c r="D15" i="1"/>
  <c r="D14" i="1"/>
  <c r="D13" i="1"/>
  <c r="D11" i="1"/>
  <c r="E10" i="1"/>
  <c r="E31" i="1" s="1"/>
  <c r="E71" i="1" s="1"/>
  <c r="D10" i="1"/>
  <c r="D31" i="1" s="1"/>
  <c r="A4" i="1"/>
  <c r="D71" i="1" l="1"/>
</calcChain>
</file>

<file path=xl/sharedStrings.xml><?xml version="1.0" encoding="utf-8"?>
<sst xmlns="http://schemas.openxmlformats.org/spreadsheetml/2006/main" count="61" uniqueCount="61">
  <si>
    <t>GOBIERNO CONSTITUCIONAL DEL ESTADO DE CHIAPAS</t>
  </si>
  <si>
    <t>ÓRGANOS AUTÓNOMOS</t>
  </si>
  <si>
    <t>ESTADO DE ACTIVIDADES CONSOLIDADO</t>
  </si>
  <si>
    <t>( Cifras en Pesos )</t>
  </si>
  <si>
    <t>CONCEPTO</t>
  </si>
  <si>
    <t>SEP 2023</t>
  </si>
  <si>
    <t>DIC 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</si>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</sst>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#,##0.0,,\ \ "/>
    <numFmt numFmtId="166" formatCode="_-[$€-2]* #,##0.00_-;\-[$€-2]* #,##0.00_-;_-[$€-2]* &quot;-&quot;??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4">
    <xf numFmtId="0" fontId="0" fillId="0" borderId="0"/>
    <xf numFmtId="0" fontId="2" fillId="0" borderId="0"/>
    <xf numFmtId="0" fontId="4" fillId="0" borderId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8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7" borderId="0" applyNumberFormat="0" applyBorder="0" applyAlignment="0" applyProtection="0"/>
    <xf numFmtId="0" fontId="22" fillId="15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8" borderId="0" applyNumberFormat="0" applyBorder="0" applyAlignment="0" applyProtection="0"/>
    <xf numFmtId="0" fontId="22" fillId="23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6" borderId="6" applyNumberFormat="0" applyAlignment="0" applyProtection="0"/>
    <xf numFmtId="0" fontId="24" fillId="6" borderId="6" applyNumberFormat="0" applyAlignment="0" applyProtection="0"/>
    <xf numFmtId="0" fontId="24" fillId="6" borderId="6" applyNumberFormat="0" applyAlignment="0" applyProtection="0"/>
    <xf numFmtId="0" fontId="24" fillId="6" borderId="6" applyNumberFormat="0" applyAlignment="0" applyProtection="0"/>
    <xf numFmtId="0" fontId="25" fillId="0" borderId="0"/>
    <xf numFmtId="0" fontId="26" fillId="21" borderId="7" applyNumberFormat="0" applyAlignment="0" applyProtection="0"/>
    <xf numFmtId="0" fontId="26" fillId="21" borderId="7" applyNumberFormat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8" fillId="24" borderId="9">
      <alignment horizontal="center" vertical="center"/>
    </xf>
    <xf numFmtId="0" fontId="29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24" borderId="9">
      <alignment horizontal="centerContinuous"/>
    </xf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7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2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7" borderId="0" applyNumberFormat="0" applyBorder="0" applyAlignment="0" applyProtection="0"/>
    <xf numFmtId="0" fontId="22" fillId="29" borderId="0" applyNumberFormat="0" applyBorder="0" applyAlignment="0" applyProtection="0"/>
    <xf numFmtId="0" fontId="32" fillId="8" borderId="6" applyNumberFormat="0" applyAlignment="0" applyProtection="0"/>
    <xf numFmtId="0" fontId="32" fillId="8" borderId="6" applyNumberFormat="0" applyAlignment="0" applyProtection="0"/>
    <xf numFmtId="0" fontId="32" fillId="8" borderId="6" applyNumberFormat="0" applyAlignment="0" applyProtection="0"/>
    <xf numFmtId="0" fontId="32" fillId="8" borderId="6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2" fillId="0" borderId="0"/>
    <xf numFmtId="0" fontId="36" fillId="0" borderId="0"/>
    <xf numFmtId="0" fontId="36" fillId="0" borderId="0"/>
    <xf numFmtId="0" fontId="3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36" fillId="0" borderId="0"/>
    <xf numFmtId="0" fontId="3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7" fillId="6" borderId="12" applyNumberFormat="0" applyAlignment="0" applyProtection="0"/>
    <xf numFmtId="0" fontId="37" fillId="6" borderId="12" applyNumberFormat="0" applyAlignment="0" applyProtection="0"/>
    <xf numFmtId="0" fontId="37" fillId="6" borderId="12" applyNumberFormat="0" applyAlignment="0" applyProtection="0"/>
    <xf numFmtId="0" fontId="37" fillId="6" borderId="12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</cellStyleXfs>
  <cellXfs count="53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2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 wrapText="1"/>
    </xf>
    <xf numFmtId="49" fontId="6" fillId="3" borderId="3" xfId="1" applyNumberFormat="1" applyFont="1" applyFill="1" applyBorder="1" applyAlignment="1">
      <alignment horizontal="center" vertical="center" wrapText="1"/>
    </xf>
    <xf numFmtId="0" fontId="7" fillId="0" borderId="0" xfId="2" applyFont="1" applyAlignment="1">
      <alignment vertical="top"/>
    </xf>
    <xf numFmtId="0" fontId="8" fillId="0" borderId="0" xfId="2" applyFont="1" applyAlignment="1">
      <alignment vertical="top"/>
    </xf>
    <xf numFmtId="0" fontId="7" fillId="4" borderId="0" xfId="2" applyFont="1" applyFill="1" applyAlignment="1">
      <alignment vertical="top"/>
    </xf>
    <xf numFmtId="0" fontId="8" fillId="4" borderId="0" xfId="2" applyFont="1" applyFill="1" applyAlignment="1">
      <alignment vertical="top"/>
    </xf>
    <xf numFmtId="0" fontId="9" fillId="5" borderId="0" xfId="2" applyFont="1" applyFill="1" applyAlignment="1">
      <alignment vertical="top"/>
    </xf>
    <xf numFmtId="0" fontId="6" fillId="5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164" fontId="6" fillId="5" borderId="0" xfId="2" applyNumberFormat="1" applyFont="1" applyFill="1" applyAlignment="1">
      <alignment vertical="top"/>
    </xf>
    <xf numFmtId="0" fontId="10" fillId="0" borderId="0" xfId="2" applyFont="1" applyAlignment="1">
      <alignment vertical="top"/>
    </xf>
    <xf numFmtId="164" fontId="8" fillId="0" borderId="0" xfId="2" applyNumberFormat="1" applyFont="1" applyAlignment="1">
      <alignment vertical="top"/>
    </xf>
    <xf numFmtId="164" fontId="8" fillId="0" borderId="0" xfId="2" applyNumberFormat="1" applyFont="1" applyAlignment="1">
      <alignment horizontal="right" vertical="top"/>
    </xf>
    <xf numFmtId="0" fontId="8" fillId="0" borderId="0" xfId="2" applyFont="1" applyAlignment="1">
      <alignment horizontal="justify" vertical="top"/>
    </xf>
    <xf numFmtId="164" fontId="6" fillId="0" borderId="0" xfId="2" applyNumberFormat="1" applyFont="1" applyAlignment="1">
      <alignment vertical="top"/>
    </xf>
    <xf numFmtId="0" fontId="6" fillId="5" borderId="0" xfId="2" applyFont="1" applyFill="1" applyAlignment="1">
      <alignment horizontal="justify" vertical="top"/>
    </xf>
    <xf numFmtId="0" fontId="8" fillId="0" borderId="0" xfId="2" applyFont="1" applyAlignment="1">
      <alignment horizontal="justify" vertical="top" wrapText="1"/>
    </xf>
    <xf numFmtId="0" fontId="11" fillId="0" borderId="0" xfId="1" applyFont="1" applyAlignment="1">
      <alignment horizontal="right" vertical="top"/>
    </xf>
    <xf numFmtId="0" fontId="12" fillId="0" borderId="0" xfId="1" applyFont="1" applyAlignment="1">
      <alignment vertical="top"/>
    </xf>
    <xf numFmtId="0" fontId="9" fillId="0" borderId="0" xfId="2" applyFont="1" applyAlignment="1">
      <alignment vertical="top"/>
    </xf>
    <xf numFmtId="0" fontId="6" fillId="0" borderId="0" xfId="2" applyFont="1" applyAlignment="1">
      <alignment vertical="top"/>
    </xf>
    <xf numFmtId="0" fontId="13" fillId="4" borderId="0" xfId="2" applyFont="1" applyFill="1" applyAlignment="1">
      <alignment vertical="top"/>
    </xf>
    <xf numFmtId="164" fontId="7" fillId="4" borderId="0" xfId="2" applyNumberFormat="1" applyFont="1" applyFill="1" applyAlignment="1">
      <alignment vertical="top"/>
    </xf>
    <xf numFmtId="0" fontId="14" fillId="0" borderId="0" xfId="1" applyFont="1" applyAlignment="1">
      <alignment vertical="top"/>
    </xf>
    <xf numFmtId="0" fontId="8" fillId="0" borderId="0" xfId="2" applyFont="1"/>
    <xf numFmtId="0" fontId="11" fillId="0" borderId="0" xfId="1" applyFont="1" applyAlignment="1">
      <alignment vertical="top"/>
    </xf>
    <xf numFmtId="0" fontId="8" fillId="0" borderId="4" xfId="2" applyFont="1" applyBorder="1" applyAlignment="1">
      <alignment vertical="top"/>
    </xf>
    <xf numFmtId="164" fontId="8" fillId="0" borderId="4" xfId="2" applyNumberFormat="1" applyFont="1" applyBorder="1" applyAlignment="1">
      <alignment vertical="top"/>
    </xf>
    <xf numFmtId="0" fontId="13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0" fontId="8" fillId="3" borderId="0" xfId="2" applyFont="1" applyFill="1" applyAlignment="1">
      <alignment vertical="top"/>
    </xf>
    <xf numFmtId="164" fontId="7" fillId="3" borderId="0" xfId="2" applyNumberFormat="1" applyFont="1" applyFill="1" applyAlignment="1">
      <alignment vertical="top"/>
    </xf>
    <xf numFmtId="0" fontId="13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0" fontId="8" fillId="0" borderId="5" xfId="2" applyFont="1" applyBorder="1" applyAlignment="1">
      <alignment vertical="top"/>
    </xf>
    <xf numFmtId="164" fontId="7" fillId="0" borderId="5" xfId="2" applyNumberFormat="1" applyFont="1" applyBorder="1" applyAlignment="1">
      <alignment vertical="top"/>
    </xf>
    <xf numFmtId="0" fontId="15" fillId="0" borderId="0" xfId="2" applyFont="1"/>
    <xf numFmtId="0" fontId="16" fillId="0" borderId="0" xfId="2" applyFont="1"/>
    <xf numFmtId="0" fontId="17" fillId="0" borderId="0" xfId="2" applyFont="1"/>
    <xf numFmtId="4" fontId="4" fillId="0" borderId="0" xfId="2" applyNumberFormat="1"/>
    <xf numFmtId="0" fontId="2" fillId="0" borderId="0" xfId="1"/>
    <xf numFmtId="4" fontId="8" fillId="0" borderId="0" xfId="2" applyNumberFormat="1" applyFont="1"/>
    <xf numFmtId="0" fontId="18" fillId="0" borderId="0" xfId="2" applyFont="1" applyAlignment="1">
      <alignment horizontal="right"/>
    </xf>
    <xf numFmtId="165" fontId="2" fillId="0" borderId="0" xfId="1" applyNumberFormat="1" applyAlignment="1">
      <alignment horizontal="left"/>
    </xf>
    <xf numFmtId="10" fontId="4" fillId="0" borderId="0" xfId="2" applyNumberFormat="1"/>
    <xf numFmtId="0" fontId="19" fillId="0" borderId="0" xfId="2" applyFont="1" applyAlignment="1">
      <alignment horizontal="right"/>
    </xf>
    <xf numFmtId="165" fontId="20" fillId="0" borderId="0" xfId="1" applyNumberFormat="1" applyFont="1" applyAlignment="1">
      <alignment horizontal="left"/>
    </xf>
  </cellXfs>
  <cellStyles count="574"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60% - Énfasis1 2" xfId="27"/>
    <cellStyle name="60% - Énfasis1 3" xfId="28"/>
    <cellStyle name="60% - Énfasis2 2" xfId="29"/>
    <cellStyle name="60% - Énfasis2 3" xfId="30"/>
    <cellStyle name="60% - Énfasis3 2" xfId="31"/>
    <cellStyle name="60% - Énfasis3 3" xfId="32"/>
    <cellStyle name="60% - Énfasis4 2" xfId="33"/>
    <cellStyle name="60% - Énfasis4 3" xfId="34"/>
    <cellStyle name="60% - Énfasis5 2" xfId="35"/>
    <cellStyle name="60% - Énfasis5 3" xfId="36"/>
    <cellStyle name="60% - Énfasis6 2" xfId="37"/>
    <cellStyle name="60% - Énfasis6 3" xfId="38"/>
    <cellStyle name="Buena 2" xfId="39"/>
    <cellStyle name="Bueno 2" xfId="40"/>
    <cellStyle name="Cálculo 2" xfId="41"/>
    <cellStyle name="Cálculo 2 2" xfId="42"/>
    <cellStyle name="Cálculo 3" xfId="43"/>
    <cellStyle name="Cálculo 4" xfId="44"/>
    <cellStyle name="Cancel" xfId="45"/>
    <cellStyle name="Celda de comprobación 2" xfId="46"/>
    <cellStyle name="Celda de comprobación 3" xfId="47"/>
    <cellStyle name="Celda vinculada 2" xfId="48"/>
    <cellStyle name="Celda vinculada 3" xfId="49"/>
    <cellStyle name="ENCABEZADO" xfId="50"/>
    <cellStyle name="Encabezado 1 2" xfId="51"/>
    <cellStyle name="Encabezado 4 2" xfId="52"/>
    <cellStyle name="Encabezado 4 3" xfId="53"/>
    <cellStyle name="ENCABEZADO1" xfId="54"/>
    <cellStyle name="Énfasis1 2" xfId="55"/>
    <cellStyle name="Énfasis1 3" xfId="56"/>
    <cellStyle name="Énfasis2 2" xfId="57"/>
    <cellStyle name="Énfasis2 3" xfId="58"/>
    <cellStyle name="Énfasis3 2" xfId="59"/>
    <cellStyle name="Énfasis3 3" xfId="60"/>
    <cellStyle name="Énfasis4 2" xfId="61"/>
    <cellStyle name="Énfasis4 3" xfId="62"/>
    <cellStyle name="Énfasis5 2" xfId="63"/>
    <cellStyle name="Énfasis5 3" xfId="64"/>
    <cellStyle name="Énfasis6 2" xfId="65"/>
    <cellStyle name="Énfasis6 3" xfId="66"/>
    <cellStyle name="Entrada 2" xfId="67"/>
    <cellStyle name="Entrada 2 2" xfId="68"/>
    <cellStyle name="Entrada 3" xfId="69"/>
    <cellStyle name="Entrada 4" xfId="70"/>
    <cellStyle name="Euro" xfId="71"/>
    <cellStyle name="Euro 2" xfId="72"/>
    <cellStyle name="Euro 3" xfId="73"/>
    <cellStyle name="Euro 4" xfId="74"/>
    <cellStyle name="Incorrecto 2" xfId="75"/>
    <cellStyle name="Incorrecto 3" xfId="76"/>
    <cellStyle name="Millares [0] 2" xfId="77"/>
    <cellStyle name="Millares [0] 2 2" xfId="78"/>
    <cellStyle name="Millares [0] 2 3" xfId="79"/>
    <cellStyle name="Millares [0] 2 4" xfId="80"/>
    <cellStyle name="Millares [0] 2 5" xfId="81"/>
    <cellStyle name="Millares [0] 3" xfId="82"/>
    <cellStyle name="Millares [0] 3 2" xfId="83"/>
    <cellStyle name="Millares [0] 3 3" xfId="84"/>
    <cellStyle name="Millares [0] 3 4" xfId="85"/>
    <cellStyle name="Millares [0] 3 5" xfId="86"/>
    <cellStyle name="Millares 10" xfId="87"/>
    <cellStyle name="Millares 10 2" xfId="88"/>
    <cellStyle name="Millares 10 3" xfId="89"/>
    <cellStyle name="Millares 10 4" xfId="90"/>
    <cellStyle name="Millares 10 5" xfId="91"/>
    <cellStyle name="Millares 10 6" xfId="92"/>
    <cellStyle name="Millares 11" xfId="93"/>
    <cellStyle name="Millares 11 2" xfId="94"/>
    <cellStyle name="Millares 11 3" xfId="95"/>
    <cellStyle name="Millares 11 4" xfId="96"/>
    <cellStyle name="Millares 11 5" xfId="97"/>
    <cellStyle name="Millares 12" xfId="98"/>
    <cellStyle name="Millares 12 2" xfId="99"/>
    <cellStyle name="Millares 12 3" xfId="100"/>
    <cellStyle name="Millares 12 4" xfId="101"/>
    <cellStyle name="Millares 12 4 2" xfId="102"/>
    <cellStyle name="Millares 12 5" xfId="103"/>
    <cellStyle name="Millares 13" xfId="104"/>
    <cellStyle name="Millares 13 2" xfId="105"/>
    <cellStyle name="Millares 13 3" xfId="106"/>
    <cellStyle name="Millares 13 4" xfId="107"/>
    <cellStyle name="Millares 13 5" xfId="108"/>
    <cellStyle name="Millares 13 6" xfId="109"/>
    <cellStyle name="Millares 14" xfId="110"/>
    <cellStyle name="Millares 14 2" xfId="111"/>
    <cellStyle name="Millares 14 2 2" xfId="112"/>
    <cellStyle name="Millares 14 2 3" xfId="113"/>
    <cellStyle name="Millares 14 2 4" xfId="114"/>
    <cellStyle name="Millares 14 2 5" xfId="115"/>
    <cellStyle name="Millares 14 3" xfId="116"/>
    <cellStyle name="Millares 14 4" xfId="117"/>
    <cellStyle name="Millares 14 5" xfId="118"/>
    <cellStyle name="Millares 14 6" xfId="119"/>
    <cellStyle name="Millares 15" xfId="120"/>
    <cellStyle name="Millares 15 2" xfId="121"/>
    <cellStyle name="Millares 15 3" xfId="122"/>
    <cellStyle name="Millares 15 4" xfId="123"/>
    <cellStyle name="Millares 15 5" xfId="124"/>
    <cellStyle name="Millares 16" xfId="125"/>
    <cellStyle name="Millares 16 2" xfId="126"/>
    <cellStyle name="Millares 16 3" xfId="127"/>
    <cellStyle name="Millares 16 4" xfId="128"/>
    <cellStyle name="Millares 16 5" xfId="129"/>
    <cellStyle name="Millares 17" xfId="130"/>
    <cellStyle name="Millares 17 2" xfId="131"/>
    <cellStyle name="Millares 17 3" xfId="132"/>
    <cellStyle name="Millares 17 4" xfId="133"/>
    <cellStyle name="Millares 17 5" xfId="134"/>
    <cellStyle name="Millares 18" xfId="135"/>
    <cellStyle name="Millares 18 2" xfId="136"/>
    <cellStyle name="Millares 18 3" xfId="137"/>
    <cellStyle name="Millares 18 4" xfId="138"/>
    <cellStyle name="Millares 18 5" xfId="139"/>
    <cellStyle name="Millares 18 6" xfId="140"/>
    <cellStyle name="Millares 2" xfId="141"/>
    <cellStyle name="Millares 2 2" xfId="142"/>
    <cellStyle name="Millares 2 2 2" xfId="143"/>
    <cellStyle name="Millares 2 2 3" xfId="144"/>
    <cellStyle name="Millares 2 2 3 2" xfId="145"/>
    <cellStyle name="Millares 2 2 4" xfId="146"/>
    <cellStyle name="Millares 2 2 5" xfId="147"/>
    <cellStyle name="Millares 2 2 6" xfId="148"/>
    <cellStyle name="Millares 2 3" xfId="149"/>
    <cellStyle name="Millares 2 3 2" xfId="150"/>
    <cellStyle name="Millares 2 3 3" xfId="151"/>
    <cellStyle name="Millares 2 3 4" xfId="152"/>
    <cellStyle name="Millares 2 3 5" xfId="153"/>
    <cellStyle name="Millares 3" xfId="154"/>
    <cellStyle name="Millares 3 2" xfId="155"/>
    <cellStyle name="Millares 3 2 2" xfId="156"/>
    <cellStyle name="Millares 3 2 3" xfId="157"/>
    <cellStyle name="Millares 3 2 4" xfId="158"/>
    <cellStyle name="Millares 3 2 5" xfId="159"/>
    <cellStyle name="Millares 3 3" xfId="160"/>
    <cellStyle name="Millares 3 3 2" xfId="161"/>
    <cellStyle name="Millares 3 3 3" xfId="162"/>
    <cellStyle name="Millares 3 3 4" xfId="163"/>
    <cellStyle name="Millares 3 3 5" xfId="164"/>
    <cellStyle name="Millares 3 4" xfId="165"/>
    <cellStyle name="Millares 3 5" xfId="166"/>
    <cellStyle name="Millares 3 6" xfId="167"/>
    <cellStyle name="Millares 3 7" xfId="168"/>
    <cellStyle name="Millares 3 8" xfId="169"/>
    <cellStyle name="Millares 4" xfId="170"/>
    <cellStyle name="Millares 4 2" xfId="171"/>
    <cellStyle name="Millares 4 3" xfId="172"/>
    <cellStyle name="Millares 4 4" xfId="173"/>
    <cellStyle name="Millares 4 5" xfId="174"/>
    <cellStyle name="Millares 4 6" xfId="175"/>
    <cellStyle name="Millares 5" xfId="176"/>
    <cellStyle name="Millares 5 2" xfId="177"/>
    <cellStyle name="Millares 5 3" xfId="178"/>
    <cellStyle name="Millares 5 4" xfId="179"/>
    <cellStyle name="Millares 5 5" xfId="180"/>
    <cellStyle name="Millares 6" xfId="181"/>
    <cellStyle name="Millares 6 2" xfId="182"/>
    <cellStyle name="Millares 6 3" xfId="183"/>
    <cellStyle name="Millares 6 4" xfId="184"/>
    <cellStyle name="Millares 6 5" xfId="185"/>
    <cellStyle name="Millares 6 6" xfId="186"/>
    <cellStyle name="Millares 7" xfId="187"/>
    <cellStyle name="Millares 7 2" xfId="188"/>
    <cellStyle name="Millares 7 2 2" xfId="189"/>
    <cellStyle name="Millares 7 3" xfId="190"/>
    <cellStyle name="Millares 7 4" xfId="191"/>
    <cellStyle name="Millares 7 4 2" xfId="192"/>
    <cellStyle name="Millares 7 5" xfId="193"/>
    <cellStyle name="Millares 8" xfId="194"/>
    <cellStyle name="Millares 8 2" xfId="195"/>
    <cellStyle name="Millares 8 3" xfId="196"/>
    <cellStyle name="Millares 8 4" xfId="197"/>
    <cellStyle name="Millares 8 5" xfId="198"/>
    <cellStyle name="Millares 9" xfId="199"/>
    <cellStyle name="Millares 9 2" xfId="200"/>
    <cellStyle name="Millares 9 3" xfId="201"/>
    <cellStyle name="Millares 9 4" xfId="202"/>
    <cellStyle name="Millares 9 5" xfId="203"/>
    <cellStyle name="Moneda 2" xfId="204"/>
    <cellStyle name="Moneda 2 2" xfId="205"/>
    <cellStyle name="Moneda 2 2 2" xfId="206"/>
    <cellStyle name="Moneda 2 2 3" xfId="207"/>
    <cellStyle name="Moneda 2 2 4" xfId="208"/>
    <cellStyle name="Moneda 2 2 5" xfId="209"/>
    <cellStyle name="Moneda 3" xfId="210"/>
    <cellStyle name="Moneda 4" xfId="211"/>
    <cellStyle name="Neutral 2" xfId="212"/>
    <cellStyle name="Neutral 3" xfId="213"/>
    <cellStyle name="Normal" xfId="0" builtinId="0"/>
    <cellStyle name="Normal 10" xfId="214"/>
    <cellStyle name="Normal 10 2" xfId="215"/>
    <cellStyle name="Normal 10 2 2" xfId="216"/>
    <cellStyle name="Normal 10 2 3" xfId="217"/>
    <cellStyle name="Normal 10 2 4" xfId="218"/>
    <cellStyle name="Normal 10 2 5" xfId="219"/>
    <cellStyle name="Normal 10 3" xfId="220"/>
    <cellStyle name="Normal 10 4" xfId="221"/>
    <cellStyle name="Normal 10 5" xfId="222"/>
    <cellStyle name="Normal 10 6" xfId="223"/>
    <cellStyle name="Normal 11" xfId="224"/>
    <cellStyle name="Normal 11 2" xfId="225"/>
    <cellStyle name="Normal 11 3" xfId="226"/>
    <cellStyle name="Normal 11 4" xfId="227"/>
    <cellStyle name="Normal 11 5" xfId="228"/>
    <cellStyle name="Normal 12" xfId="229"/>
    <cellStyle name="Normal 12 2" xfId="230"/>
    <cellStyle name="Normal 12 2 2" xfId="231"/>
    <cellStyle name="Normal 12 2 2 2" xfId="232"/>
    <cellStyle name="Normal 12 2 2 2 2" xfId="233"/>
    <cellStyle name="Normal 12 2 2 3" xfId="234"/>
    <cellStyle name="Normal 12 2 2 4" xfId="235"/>
    <cellStyle name="Normal 12 2 2 5" xfId="236"/>
    <cellStyle name="Normal 12 2 2 6" xfId="237"/>
    <cellStyle name="Normal 12 2 3" xfId="238"/>
    <cellStyle name="Normal 12 2 4" xfId="239"/>
    <cellStyle name="Normal 12 2 5" xfId="240"/>
    <cellStyle name="Normal 12 2 6" xfId="241"/>
    <cellStyle name="Normal 12 3" xfId="242"/>
    <cellStyle name="Normal 12 3 10" xfId="243"/>
    <cellStyle name="Normal 12 3 11" xfId="244"/>
    <cellStyle name="Normal 12 3 2" xfId="245"/>
    <cellStyle name="Normal 12 3 2 2" xfId="246"/>
    <cellStyle name="Normal 12 3 2 2 2" xfId="247"/>
    <cellStyle name="Normal 12 3 2 2 2 2" xfId="248"/>
    <cellStyle name="Normal 12 3 2 2 3" xfId="249"/>
    <cellStyle name="Normal 12 3 2 2 3 2" xfId="250"/>
    <cellStyle name="Normal 12 3 2 2 4" xfId="251"/>
    <cellStyle name="Normal 12 3 2 3" xfId="252"/>
    <cellStyle name="Normal 12 3 2 4" xfId="253"/>
    <cellStyle name="Normal 12 3 2 5" xfId="254"/>
    <cellStyle name="Normal 12 3 2 6" xfId="255"/>
    <cellStyle name="Normal 12 3 3" xfId="256"/>
    <cellStyle name="Normal 12 3 3 2" xfId="257"/>
    <cellStyle name="Normal 12 3 3 3" xfId="258"/>
    <cellStyle name="Normal 12 3 3 4" xfId="259"/>
    <cellStyle name="Normal 12 3 3 5" xfId="260"/>
    <cellStyle name="Normal 12 3 4" xfId="261"/>
    <cellStyle name="Normal 12 3 4 2" xfId="262"/>
    <cellStyle name="Normal 12 3 4 3" xfId="263"/>
    <cellStyle name="Normal 12 3 4 4" xfId="264"/>
    <cellStyle name="Normal 12 3 4 5" xfId="265"/>
    <cellStyle name="Normal 12 3 5" xfId="266"/>
    <cellStyle name="Normal 12 3 5 2" xfId="267"/>
    <cellStyle name="Normal 12 3 5 3" xfId="268"/>
    <cellStyle name="Normal 12 3 5 4" xfId="269"/>
    <cellStyle name="Normal 12 3 5 5" xfId="270"/>
    <cellStyle name="Normal 12 3 6" xfId="271"/>
    <cellStyle name="Normal 12 3 6 2" xfId="272"/>
    <cellStyle name="Normal 12 3 6 3" xfId="273"/>
    <cellStyle name="Normal 12 3 6 4" xfId="274"/>
    <cellStyle name="Normal 12 3 6 5" xfId="275"/>
    <cellStyle name="Normal 12 3 7" xfId="276"/>
    <cellStyle name="Normal 12 3 7 2" xfId="277"/>
    <cellStyle name="Normal 12 3 7 3" xfId="278"/>
    <cellStyle name="Normal 12 3 7 4" xfId="279"/>
    <cellStyle name="Normal 12 3 7 5" xfId="280"/>
    <cellStyle name="Normal 12 3 8" xfId="281"/>
    <cellStyle name="Normal 12 3 9" xfId="282"/>
    <cellStyle name="Normal 12 4" xfId="283"/>
    <cellStyle name="Normal 12 5" xfId="284"/>
    <cellStyle name="Normal 12 6" xfId="285"/>
    <cellStyle name="Normal 12 7" xfId="286"/>
    <cellStyle name="Normal 13" xfId="287"/>
    <cellStyle name="Normal 13 2" xfId="288"/>
    <cellStyle name="Normal 13 2 2" xfId="289"/>
    <cellStyle name="Normal 13 2 3" xfId="290"/>
    <cellStyle name="Normal 13 2 4" xfId="291"/>
    <cellStyle name="Normal 13 2 5" xfId="292"/>
    <cellStyle name="Normal 13 3" xfId="293"/>
    <cellStyle name="Normal 13 4" xfId="294"/>
    <cellStyle name="Normal 13 5" xfId="295"/>
    <cellStyle name="Normal 13 6" xfId="296"/>
    <cellStyle name="Normal 14" xfId="297"/>
    <cellStyle name="Normal 14 2" xfId="298"/>
    <cellStyle name="Normal 14 3" xfId="299"/>
    <cellStyle name="Normal 14 4" xfId="300"/>
    <cellStyle name="Normal 14 5" xfId="301"/>
    <cellStyle name="Normal 15" xfId="302"/>
    <cellStyle name="Normal 15 2" xfId="303"/>
    <cellStyle name="Normal 16" xfId="304"/>
    <cellStyle name="Normal 16 2" xfId="305"/>
    <cellStyle name="Normal 16 2 2" xfId="306"/>
    <cellStyle name="Normal 16 2 2 2" xfId="307"/>
    <cellStyle name="Normal 16 3" xfId="308"/>
    <cellStyle name="Normal 17" xfId="1"/>
    <cellStyle name="Normal 18" xfId="309"/>
    <cellStyle name="Normal 18 2" xfId="310"/>
    <cellStyle name="Normal 18 2 2" xfId="311"/>
    <cellStyle name="Normal 18 3" xfId="312"/>
    <cellStyle name="Normal 19" xfId="313"/>
    <cellStyle name="Normal 2" xfId="314"/>
    <cellStyle name="Normal 2 2" xfId="2"/>
    <cellStyle name="Normal 2 2 2" xfId="315"/>
    <cellStyle name="Normal 2 3" xfId="316"/>
    <cellStyle name="Normal 2 3 2" xfId="317"/>
    <cellStyle name="Normal 2 3 3" xfId="318"/>
    <cellStyle name="Normal 2 3 4" xfId="319"/>
    <cellStyle name="Normal 2 3 5" xfId="320"/>
    <cellStyle name="Normal 2 3 6" xfId="321"/>
    <cellStyle name="Normal 2 4" xfId="322"/>
    <cellStyle name="Normal 2 5" xfId="323"/>
    <cellStyle name="Normal 2 5 2" xfId="324"/>
    <cellStyle name="Normal 20" xfId="325"/>
    <cellStyle name="Normal 20 2" xfId="326"/>
    <cellStyle name="Normal 21" xfId="327"/>
    <cellStyle name="Normal 21 2" xfId="328"/>
    <cellStyle name="Normal 22" xfId="329"/>
    <cellStyle name="Normal 23" xfId="330"/>
    <cellStyle name="Normal 23 2" xfId="331"/>
    <cellStyle name="Normal 3" xfId="332"/>
    <cellStyle name="Normal 3 2" xfId="333"/>
    <cellStyle name="Normal 3 2 2" xfId="334"/>
    <cellStyle name="Normal 3 2 2 2" xfId="335"/>
    <cellStyle name="Normal 3 2 2 2 2" xfId="336"/>
    <cellStyle name="Normal 3 2 2 2 2 2" xfId="337"/>
    <cellStyle name="Normal 3 2 2 2 2 3" xfId="338"/>
    <cellStyle name="Normal 3 2 2 2 2 4" xfId="339"/>
    <cellStyle name="Normal 3 2 2 2 2 5" xfId="340"/>
    <cellStyle name="Normal 3 2 2 2 3" xfId="341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2 2" xfId="422"/>
    <cellStyle name="Normal 5 2 3" xfId="423"/>
    <cellStyle name="Normal 5 2 4" xfId="424"/>
    <cellStyle name="Normal 5 2 5" xfId="425"/>
    <cellStyle name="Normal 5 2 6" xfId="426"/>
    <cellStyle name="Normal 5 3" xfId="427"/>
    <cellStyle name="Normal 5 3 2" xfId="428"/>
    <cellStyle name="Normal 5 3 2 2" xfId="429"/>
    <cellStyle name="Normal 5 3 2 2 2" xfId="430"/>
    <cellStyle name="Normal 5 3 2 2 2 2" xfId="431"/>
    <cellStyle name="Normal 5 3 2 2 2 3" xfId="432"/>
    <cellStyle name="Normal 5 3 2 2 2 4" xfId="433"/>
    <cellStyle name="Normal 5 3 2 2 2 5" xfId="434"/>
    <cellStyle name="Normal 5 3 2 2 2 6" xfId="435"/>
    <cellStyle name="Normal 5 3 2 2 3" xfId="436"/>
    <cellStyle name="Normal 5 3 2 2 3 2" xfId="437"/>
    <cellStyle name="Normal 5 3 2 2 3 3" xfId="438"/>
    <cellStyle name="Normal 5 3 2 2 3 4" xfId="439"/>
    <cellStyle name="Normal 5 3 2 2 3 5" xfId="440"/>
    <cellStyle name="Normal 5 3 2 2 4" xfId="441"/>
    <cellStyle name="Normal 5 3 2 2 5" xfId="442"/>
    <cellStyle name="Normal 5 3 2 2 6" xfId="443"/>
    <cellStyle name="Normal 5 3 2 2 7" xfId="444"/>
    <cellStyle name="Normal 5 3 2 3" xfId="445"/>
    <cellStyle name="Normal 5 3 2 4" xfId="446"/>
    <cellStyle name="Normal 5 3 2 5" xfId="447"/>
    <cellStyle name="Normal 5 3 2 6" xfId="448"/>
    <cellStyle name="Normal 5 3 3" xfId="449"/>
    <cellStyle name="Normal 5 3 3 2" xfId="450"/>
    <cellStyle name="Normal 5 3 3 2 2" xfId="451"/>
    <cellStyle name="Normal 5 3 3 2 3" xfId="452"/>
    <cellStyle name="Normal 5 3 3 2 4" xfId="453"/>
    <cellStyle name="Normal 5 3 3 2 5" xfId="454"/>
    <cellStyle name="Normal 5 3 3 3" xfId="455"/>
    <cellStyle name="Normal 5 3 3 4" xfId="456"/>
    <cellStyle name="Normal 5 3 3 5" xfId="457"/>
    <cellStyle name="Normal 5 3 3 6" xfId="458"/>
    <cellStyle name="Normal 5 3 4" xfId="459"/>
    <cellStyle name="Normal 5 3 5" xfId="460"/>
    <cellStyle name="Normal 5 3 6" xfId="461"/>
    <cellStyle name="Normal 5 3 7" xfId="462"/>
    <cellStyle name="Normal 5 4" xfId="463"/>
    <cellStyle name="Normal 5 5" xfId="464"/>
    <cellStyle name="Normal 5 6" xfId="465"/>
    <cellStyle name="Normal 5 7" xfId="466"/>
    <cellStyle name="Normal 6" xfId="467"/>
    <cellStyle name="Normal 6 2" xfId="468"/>
    <cellStyle name="Normal 6 2 2" xfId="469"/>
    <cellStyle name="Normal 6 2 2 2" xfId="470"/>
    <cellStyle name="Normal 6 2 2 2 2" xfId="471"/>
    <cellStyle name="Normal 6 2 2 2 2 2" xfId="472"/>
    <cellStyle name="Normal 6 2 2 2 2 2 2" xfId="473"/>
    <cellStyle name="Normal 6 2 2 2 2 2 2 2" xfId="474"/>
    <cellStyle name="Normal 6 2 2 2 2 2 2 3" xfId="475"/>
    <cellStyle name="Normal 6 2 2 2 2 2 2 4" xfId="476"/>
    <cellStyle name="Normal 6 2 2 2 2 2 2 5" xfId="477"/>
    <cellStyle name="Normal 6 2 2 2 2 2 3" xfId="478"/>
    <cellStyle name="Normal 6 2 2 2 2 2 4" xfId="479"/>
    <cellStyle name="Normal 6 2 2 2 2 2 5" xfId="480"/>
    <cellStyle name="Normal 6 2 2 2 2 2 6" xfId="481"/>
    <cellStyle name="Normal 6 2 2 2 2 3" xfId="482"/>
    <cellStyle name="Normal 6 2 2 2 2 4" xfId="483"/>
    <cellStyle name="Normal 6 2 2 2 2 5" xfId="484"/>
    <cellStyle name="Normal 6 2 2 2 2 6" xfId="485"/>
    <cellStyle name="Normal 6 2 2 2 3" xfId="486"/>
    <cellStyle name="Normal 6 2 2 2 4" xfId="487"/>
    <cellStyle name="Normal 6 2 2 2 5" xfId="488"/>
    <cellStyle name="Normal 6 2 2 2 6" xfId="489"/>
    <cellStyle name="Normal 6 2 2 3" xfId="490"/>
    <cellStyle name="Normal 6 2 2 4" xfId="491"/>
    <cellStyle name="Normal 6 2 2 5" xfId="492"/>
    <cellStyle name="Normal 6 2 2 6" xfId="493"/>
    <cellStyle name="Normal 6 2 2 6 2" xfId="494"/>
    <cellStyle name="Normal 6 2 2 6 2 2" xfId="495"/>
    <cellStyle name="Normal 6 2 2 6 2 2 2" xfId="496"/>
    <cellStyle name="Normal 6 2 2 6 2 2 3" xfId="497"/>
    <cellStyle name="Normal 6 2 2 6 2 2 4" xfId="498"/>
    <cellStyle name="Normal 6 2 2 6 2 2 5" xfId="499"/>
    <cellStyle name="Normal 6 2 2 6 2 3" xfId="500"/>
    <cellStyle name="Normal 6 2 2 6 2 4" xfId="501"/>
    <cellStyle name="Normal 6 2 2 6 2 5" xfId="502"/>
    <cellStyle name="Normal 6 2 2 6 2 6" xfId="503"/>
    <cellStyle name="Normal 6 2 2 6 3" xfId="504"/>
    <cellStyle name="Normal 6 2 2 6 4" xfId="505"/>
    <cellStyle name="Normal 6 2 2 6 5" xfId="506"/>
    <cellStyle name="Normal 6 2 2 6 6" xfId="507"/>
    <cellStyle name="Normal 6 2 2 7" xfId="508"/>
    <cellStyle name="Normal 6 2 3" xfId="509"/>
    <cellStyle name="Normal 6 2 4" xfId="510"/>
    <cellStyle name="Normal 6 2 5" xfId="511"/>
    <cellStyle name="Normal 6 2 6" xfId="512"/>
    <cellStyle name="Normal 6 3" xfId="513"/>
    <cellStyle name="Normal 6 4" xfId="514"/>
    <cellStyle name="Normal 6 5" xfId="515"/>
    <cellStyle name="Normal 6 6" xfId="516"/>
    <cellStyle name="Normal 7" xfId="517"/>
    <cellStyle name="Normal 7 2" xfId="518"/>
    <cellStyle name="Normal 7 2 2" xfId="519"/>
    <cellStyle name="Normal 7 2 3" xfId="520"/>
    <cellStyle name="Normal 7 2 4" xfId="521"/>
    <cellStyle name="Normal 7 2 5" xfId="522"/>
    <cellStyle name="Normal 7 3" xfId="523"/>
    <cellStyle name="Normal 7 4" xfId="524"/>
    <cellStyle name="Normal 7 5" xfId="525"/>
    <cellStyle name="Normal 7 6" xfId="526"/>
    <cellStyle name="Normal 8" xfId="527"/>
    <cellStyle name="Normal 8 2" xfId="528"/>
    <cellStyle name="Normal 8 3" xfId="529"/>
    <cellStyle name="Normal 8 4" xfId="530"/>
    <cellStyle name="Normal 8 5" xfId="531"/>
    <cellStyle name="Normal 9" xfId="532"/>
    <cellStyle name="Normal 9 2" xfId="533"/>
    <cellStyle name="Normal 9 3" xfId="534"/>
    <cellStyle name="Normal 9 4" xfId="535"/>
    <cellStyle name="Normal 9 5" xfId="536"/>
    <cellStyle name="Notas 2" xfId="537"/>
    <cellStyle name="Notas 2 2" xfId="538"/>
    <cellStyle name="Notas 3" xfId="539"/>
    <cellStyle name="Notas 3 2" xfId="540"/>
    <cellStyle name="Notas 4" xfId="541"/>
    <cellStyle name="Notas 5" xfId="542"/>
    <cellStyle name="Porcentaje 2" xfId="543"/>
    <cellStyle name="Porcentaje 2 2" xfId="544"/>
    <cellStyle name="Porcentaje 2 3" xfId="545"/>
    <cellStyle name="Porcentaje 2 4" xfId="546"/>
    <cellStyle name="Porcentaje 2 5" xfId="547"/>
    <cellStyle name="Porcentaje 2 6" xfId="548"/>
    <cellStyle name="Porcentaje 3" xfId="549"/>
    <cellStyle name="Porcentaje 3 2" xfId="550"/>
    <cellStyle name="Porcentaje 3 3" xfId="551"/>
    <cellStyle name="Porcentaje 3 4" xfId="552"/>
    <cellStyle name="Porcentaje 3 5" xfId="553"/>
    <cellStyle name="Porcentual 2" xfId="554"/>
    <cellStyle name="Porcentual 2 2" xfId="555"/>
    <cellStyle name="Salida 2" xfId="556"/>
    <cellStyle name="Salida 2 2" xfId="557"/>
    <cellStyle name="Salida 3" xfId="558"/>
    <cellStyle name="Salida 4" xfId="559"/>
    <cellStyle name="Texto de advertencia 2" xfId="560"/>
    <cellStyle name="Texto de advertencia 3" xfId="561"/>
    <cellStyle name="Texto explicativo 2" xfId="562"/>
    <cellStyle name="Texto explicativo 3" xfId="563"/>
    <cellStyle name="Título 1 2" xfId="564"/>
    <cellStyle name="Título 2 2" xfId="565"/>
    <cellStyle name="Título 2 3" xfId="566"/>
    <cellStyle name="Título 3 2" xfId="567"/>
    <cellStyle name="Título 3 3" xfId="568"/>
    <cellStyle name="Título 4" xfId="569"/>
    <cellStyle name="Título 5" xfId="570"/>
    <cellStyle name="Total 2" xfId="571"/>
    <cellStyle name="Total 3" xfId="572"/>
    <cellStyle name="Total 4" xfId="5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O.AUTONOMOS)%20SEP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8 EyE FINAL"/>
      <sheetName val="9 EyE"/>
      <sheetName val="10 ADQUISICIONES"/>
      <sheetName val="11 CONC. FLUJOS"/>
      <sheetName val="12.1 CIPyC"/>
      <sheetName val="34 FIDEFIM"/>
      <sheetName val="12 CIPyC (2)"/>
      <sheetName val="NOTAS MEMORIA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30 DE SEPTIEMBRE DE 2023</v>
          </cell>
        </row>
        <row r="124">
          <cell r="L124">
            <v>1460208836</v>
          </cell>
        </row>
        <row r="127">
          <cell r="L127">
            <v>0</v>
          </cell>
        </row>
        <row r="128">
          <cell r="L128">
            <v>0</v>
          </cell>
        </row>
        <row r="129">
          <cell r="L129">
            <v>0</v>
          </cell>
        </row>
        <row r="130">
          <cell r="L130">
            <v>0</v>
          </cell>
        </row>
        <row r="131">
          <cell r="L131">
            <v>0</v>
          </cell>
        </row>
        <row r="132">
          <cell r="L132">
            <v>0</v>
          </cell>
        </row>
        <row r="133">
          <cell r="L133">
            <v>0</v>
          </cell>
        </row>
        <row r="134">
          <cell r="L134">
            <v>0</v>
          </cell>
        </row>
        <row r="135">
          <cell r="L135">
            <v>0</v>
          </cell>
        </row>
        <row r="136">
          <cell r="L136">
            <v>0</v>
          </cell>
        </row>
        <row r="137">
          <cell r="L137">
            <v>0</v>
          </cell>
        </row>
        <row r="138">
          <cell r="L138">
            <v>0</v>
          </cell>
        </row>
        <row r="139">
          <cell r="L139">
            <v>0</v>
          </cell>
        </row>
        <row r="140">
          <cell r="L140">
            <v>0</v>
          </cell>
        </row>
        <row r="141">
          <cell r="L141">
            <v>0</v>
          </cell>
        </row>
        <row r="142">
          <cell r="L142">
            <v>0</v>
          </cell>
        </row>
        <row r="143">
          <cell r="L143">
            <v>0</v>
          </cell>
        </row>
        <row r="144">
          <cell r="L144">
            <v>0</v>
          </cell>
        </row>
        <row r="145">
          <cell r="L145">
            <v>0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156626442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2434648046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21107870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77842</v>
          </cell>
        </row>
        <row r="171">
          <cell r="K171">
            <v>666716740</v>
          </cell>
        </row>
        <row r="172">
          <cell r="K172">
            <v>274650525</v>
          </cell>
        </row>
        <row r="173">
          <cell r="K173">
            <v>478120219</v>
          </cell>
        </row>
        <row r="174">
          <cell r="K174">
            <v>179205457</v>
          </cell>
        </row>
        <row r="175">
          <cell r="K175">
            <v>372910347</v>
          </cell>
        </row>
        <row r="176">
          <cell r="K176">
            <v>145214730</v>
          </cell>
        </row>
        <row r="177">
          <cell r="K177">
            <v>20922388</v>
          </cell>
        </row>
        <row r="178">
          <cell r="K178">
            <v>16236811</v>
          </cell>
        </row>
        <row r="179">
          <cell r="K179">
            <v>899729</v>
          </cell>
        </row>
        <row r="180">
          <cell r="K180">
            <v>4985395</v>
          </cell>
        </row>
        <row r="181">
          <cell r="K181">
            <v>3439438</v>
          </cell>
        </row>
        <row r="182">
          <cell r="K182">
            <v>30244382</v>
          </cell>
        </row>
        <row r="183">
          <cell r="K183">
            <v>1870057</v>
          </cell>
        </row>
        <row r="184">
          <cell r="K184">
            <v>22716</v>
          </cell>
        </row>
        <row r="185">
          <cell r="K185">
            <v>7266509</v>
          </cell>
        </row>
        <row r="186">
          <cell r="K186">
            <v>48693291</v>
          </cell>
        </row>
        <row r="187">
          <cell r="K187">
            <v>27915065</v>
          </cell>
        </row>
        <row r="188">
          <cell r="K188">
            <v>201373525</v>
          </cell>
        </row>
        <row r="189">
          <cell r="K189">
            <v>11999264</v>
          </cell>
        </row>
        <row r="190">
          <cell r="K190">
            <v>38592150</v>
          </cell>
        </row>
        <row r="191">
          <cell r="K191">
            <v>6405002</v>
          </cell>
        </row>
        <row r="192">
          <cell r="K192">
            <v>33514420</v>
          </cell>
        </row>
        <row r="193">
          <cell r="K193">
            <v>34862820</v>
          </cell>
        </row>
        <row r="194">
          <cell r="K194">
            <v>828619082</v>
          </cell>
        </row>
        <row r="195">
          <cell r="K195">
            <v>15000</v>
          </cell>
        </row>
        <row r="196">
          <cell r="K196">
            <v>0</v>
          </cell>
        </row>
        <row r="197">
          <cell r="K197">
            <v>2107562</v>
          </cell>
        </row>
        <row r="198">
          <cell r="K198">
            <v>4690586</v>
          </cell>
        </row>
        <row r="199">
          <cell r="K199">
            <v>3714924</v>
          </cell>
        </row>
        <row r="200">
          <cell r="K200">
            <v>110169933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K210">
            <v>0</v>
          </cell>
        </row>
        <row r="211">
          <cell r="K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K215">
            <v>0</v>
          </cell>
        </row>
        <row r="216">
          <cell r="K216">
            <v>0</v>
          </cell>
        </row>
        <row r="217">
          <cell r="K217">
            <v>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K224">
            <v>0</v>
          </cell>
        </row>
        <row r="225">
          <cell r="K225">
            <v>28071985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K228">
            <v>0</v>
          </cell>
        </row>
        <row r="229">
          <cell r="K229">
            <v>0</v>
          </cell>
        </row>
        <row r="230">
          <cell r="K230">
            <v>950840</v>
          </cell>
        </row>
        <row r="231">
          <cell r="K231">
            <v>0</v>
          </cell>
        </row>
      </sheetData>
      <sheetData sheetId="1"/>
      <sheetData sheetId="2">
        <row r="11">
          <cell r="J11">
            <v>0</v>
          </cell>
        </row>
        <row r="30">
          <cell r="K3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81"/>
  <sheetViews>
    <sheetView showGridLines="0" tabSelected="1" zoomScaleNormal="100" workbookViewId="0">
      <selection sqref="A1:G100"/>
    </sheetView>
  </sheetViews>
  <sheetFormatPr baseColWidth="10" defaultRowHeight="1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>
      <c r="A1" s="1" t="s">
        <v>0</v>
      </c>
      <c r="B1" s="1"/>
      <c r="C1" s="1"/>
      <c r="D1" s="1"/>
      <c r="E1" s="1"/>
    </row>
    <row r="2" spans="1:5" s="2" customFormat="1" ht="12.75">
      <c r="A2" s="1" t="s">
        <v>1</v>
      </c>
      <c r="B2" s="1"/>
      <c r="C2" s="1"/>
      <c r="D2" s="1"/>
      <c r="E2" s="1"/>
    </row>
    <row r="3" spans="1:5" s="2" customFormat="1" ht="12.75">
      <c r="A3" s="1" t="s">
        <v>2</v>
      </c>
      <c r="B3" s="1"/>
      <c r="C3" s="1"/>
      <c r="D3" s="1"/>
      <c r="E3" s="1"/>
    </row>
    <row r="4" spans="1:5" s="2" customFormat="1" ht="12.75">
      <c r="A4" s="3" t="str">
        <f>'[1]BALANZA AC.'!B10</f>
        <v>DEL 1 DE ENERO AL 30 DE SEPTIEMBRE DE 2023</v>
      </c>
      <c r="B4" s="3"/>
      <c r="C4" s="3"/>
      <c r="D4" s="3"/>
      <c r="E4" s="3"/>
    </row>
    <row r="5" spans="1:5" s="2" customFormat="1" ht="12.75">
      <c r="A5" s="3" t="s">
        <v>3</v>
      </c>
      <c r="B5" s="3"/>
      <c r="C5" s="3"/>
      <c r="D5" s="3"/>
      <c r="E5" s="3"/>
    </row>
    <row r="6" spans="1:5" s="2" customFormat="1" ht="21.95" customHeight="1">
      <c r="A6" s="4" t="s">
        <v>4</v>
      </c>
      <c r="B6" s="5"/>
      <c r="C6" s="5"/>
      <c r="D6" s="6" t="s">
        <v>5</v>
      </c>
      <c r="E6" s="7" t="s">
        <v>6</v>
      </c>
    </row>
    <row r="7" spans="1:5" s="2" customFormat="1" ht="3" customHeight="1">
      <c r="A7" s="8"/>
      <c r="B7" s="8"/>
      <c r="C7" s="9"/>
      <c r="D7" s="9"/>
      <c r="E7" s="9"/>
    </row>
    <row r="8" spans="1:5" s="2" customFormat="1" ht="15" customHeight="1">
      <c r="A8" s="10"/>
      <c r="B8" s="10" t="s">
        <v>7</v>
      </c>
      <c r="C8" s="11"/>
      <c r="D8" s="11"/>
      <c r="E8" s="11"/>
    </row>
    <row r="9" spans="1:5" s="2" customFormat="1" ht="3" customHeight="1">
      <c r="A9" s="8"/>
      <c r="B9" s="8"/>
      <c r="C9" s="9"/>
      <c r="D9" s="9"/>
      <c r="E9" s="9"/>
    </row>
    <row r="10" spans="1:5" s="2" customFormat="1" ht="14.25">
      <c r="A10" s="12"/>
      <c r="B10" s="13" t="s">
        <v>8</v>
      </c>
      <c r="C10" s="14"/>
      <c r="D10" s="15">
        <f>SUM(D11:D17)</f>
        <v>156626442</v>
      </c>
      <c r="E10" s="15">
        <f>SUM(E11:E17)</f>
        <v>179749619</v>
      </c>
    </row>
    <row r="11" spans="1:5" s="2" customFormat="1" ht="12.75">
      <c r="A11" s="9"/>
      <c r="B11" s="16"/>
      <c r="C11" s="9" t="s">
        <v>9</v>
      </c>
      <c r="D11" s="17">
        <f>SUM('[1]BALANZA AC.'!L127:L133)</f>
        <v>0</v>
      </c>
      <c r="E11" s="17">
        <v>0</v>
      </c>
    </row>
    <row r="12" spans="1:5" s="2" customFormat="1" ht="12.75" customHeight="1">
      <c r="A12" s="9"/>
      <c r="B12" s="16"/>
      <c r="C12" s="9" t="s">
        <v>10</v>
      </c>
      <c r="D12" s="17">
        <v>0</v>
      </c>
      <c r="E12" s="17">
        <v>0</v>
      </c>
    </row>
    <row r="13" spans="1:5" s="2" customFormat="1" ht="12.75" customHeight="1">
      <c r="A13" s="9"/>
      <c r="B13" s="16"/>
      <c r="C13" s="9" t="s">
        <v>11</v>
      </c>
      <c r="D13" s="17">
        <f>SUM('[1]BALANZA AC.'!L134)</f>
        <v>0</v>
      </c>
      <c r="E13" s="17">
        <v>0</v>
      </c>
    </row>
    <row r="14" spans="1:5" s="2" customFormat="1" ht="12.75">
      <c r="A14" s="9"/>
      <c r="B14" s="16"/>
      <c r="C14" s="9" t="s">
        <v>12</v>
      </c>
      <c r="D14" s="17">
        <f>SUM('[1]BALANZA AC.'!L135:L138)</f>
        <v>0</v>
      </c>
      <c r="E14" s="17">
        <v>0</v>
      </c>
    </row>
    <row r="15" spans="1:5" s="2" customFormat="1" ht="12.75">
      <c r="A15" s="9"/>
      <c r="B15" s="16"/>
      <c r="C15" s="9" t="s">
        <v>13</v>
      </c>
      <c r="D15" s="17">
        <f>SUM('[1]BALANZA AC.'!L139)</f>
        <v>0</v>
      </c>
      <c r="E15" s="17">
        <v>0</v>
      </c>
    </row>
    <row r="16" spans="1:5" s="2" customFormat="1" ht="12.75">
      <c r="A16" s="9"/>
      <c r="B16" s="16"/>
      <c r="C16" s="9" t="s">
        <v>14</v>
      </c>
      <c r="D16" s="17">
        <f>SUM('[1]BALANZA AC.'!L140:L146)</f>
        <v>0</v>
      </c>
      <c r="E16" s="17">
        <v>0</v>
      </c>
    </row>
    <row r="17" spans="1:5" s="2" customFormat="1" ht="13.5" customHeight="1">
      <c r="A17" s="9"/>
      <c r="B17" s="16"/>
      <c r="C17" s="9" t="s">
        <v>15</v>
      </c>
      <c r="D17" s="17">
        <f>SUM('[1]BALANZA AC.'!L147:L150)</f>
        <v>156626442</v>
      </c>
      <c r="E17" s="18">
        <v>179749619</v>
      </c>
    </row>
    <row r="18" spans="1:5" s="2" customFormat="1" ht="3" customHeight="1">
      <c r="A18" s="9"/>
      <c r="B18" s="16"/>
      <c r="C18" s="19"/>
      <c r="D18" s="20"/>
      <c r="E18" s="20"/>
    </row>
    <row r="19" spans="1:5" s="2" customFormat="1" ht="30" customHeight="1">
      <c r="A19" s="12"/>
      <c r="B19" s="21" t="s">
        <v>16</v>
      </c>
      <c r="C19" s="21"/>
      <c r="D19" s="15">
        <f>SUM(D20:D22)</f>
        <v>3894856882</v>
      </c>
      <c r="E19" s="15">
        <f>SUM(E20:E22)</f>
        <v>4634242116</v>
      </c>
    </row>
    <row r="20" spans="1:5" s="2" customFormat="1" ht="12.75">
      <c r="A20" s="9"/>
      <c r="B20" s="9"/>
      <c r="C20" s="22" t="s">
        <v>17</v>
      </c>
      <c r="D20" s="17">
        <f>SUM('[1]BALANZA AC.'!L151:L155)</f>
        <v>0</v>
      </c>
      <c r="E20" s="17">
        <v>0</v>
      </c>
    </row>
    <row r="21" spans="1:5" s="2" customFormat="1" ht="12.75">
      <c r="A21" s="9"/>
      <c r="B21" s="9"/>
      <c r="C21" s="22"/>
      <c r="D21" s="17"/>
      <c r="E21" s="17"/>
    </row>
    <row r="22" spans="1:5" s="2" customFormat="1" ht="12.75">
      <c r="A22" s="9"/>
      <c r="B22" s="9"/>
      <c r="C22" s="9" t="s">
        <v>18</v>
      </c>
      <c r="D22" s="17">
        <f>SUM('[1]BALANZA AC.'!L156:L158)+'[1]BALANZA AC.'!L124-'[1]AJUSTES DE CONSOLIDACIÓN'!J11</f>
        <v>3894856882</v>
      </c>
      <c r="E22" s="17">
        <v>4634242116</v>
      </c>
    </row>
    <row r="23" spans="1:5" s="2" customFormat="1" ht="3" customHeight="1">
      <c r="A23" s="9"/>
      <c r="B23" s="9"/>
      <c r="C23" s="9"/>
      <c r="D23" s="17"/>
      <c r="E23" s="17"/>
    </row>
    <row r="24" spans="1:5" s="2" customFormat="1" ht="14.25">
      <c r="A24" s="12"/>
      <c r="B24" s="13" t="s">
        <v>19</v>
      </c>
      <c r="C24" s="14"/>
      <c r="D24" s="15">
        <f>SUM(D25:D29)</f>
        <v>21185712</v>
      </c>
      <c r="E24" s="15">
        <f>SUM(E25:E29)</f>
        <v>15331255</v>
      </c>
    </row>
    <row r="25" spans="1:5" s="2" customFormat="1" ht="12.75">
      <c r="A25" s="9"/>
      <c r="B25" s="9"/>
      <c r="C25" s="9" t="s">
        <v>20</v>
      </c>
      <c r="D25" s="17">
        <f>SUM('[1]BALANZA AC.'!L159:L160)</f>
        <v>21107870</v>
      </c>
      <c r="E25" s="17">
        <v>15122229</v>
      </c>
    </row>
    <row r="26" spans="1:5" s="2" customFormat="1" ht="12.75" customHeight="1">
      <c r="A26" s="9"/>
      <c r="B26" s="9"/>
      <c r="C26" s="9" t="s">
        <v>21</v>
      </c>
      <c r="D26" s="17">
        <f>SUM('[1]BALANZA AC.'!L161:L165)</f>
        <v>0</v>
      </c>
      <c r="E26" s="17">
        <v>0</v>
      </c>
    </row>
    <row r="27" spans="1:5" s="2" customFormat="1" ht="12.75" customHeight="1">
      <c r="A27" s="9"/>
      <c r="B27" s="9"/>
      <c r="C27" s="9" t="s">
        <v>22</v>
      </c>
      <c r="D27" s="17">
        <f>SUM('[1]BALANZA AC.'!L166)</f>
        <v>0</v>
      </c>
      <c r="E27" s="17">
        <v>0</v>
      </c>
    </row>
    <row r="28" spans="1:5" s="2" customFormat="1" ht="12.75" customHeight="1">
      <c r="A28" s="9"/>
      <c r="B28" s="9"/>
      <c r="C28" s="9" t="s">
        <v>23</v>
      </c>
      <c r="D28" s="17">
        <f>SUM('[1]BALANZA AC.'!L167)</f>
        <v>0</v>
      </c>
      <c r="E28" s="17">
        <v>0</v>
      </c>
    </row>
    <row r="29" spans="1:5" s="2" customFormat="1">
      <c r="A29" s="23"/>
      <c r="B29" s="8"/>
      <c r="C29" s="9" t="s">
        <v>24</v>
      </c>
      <c r="D29" s="17">
        <f>SUM('[1]BALANZA AC.'!L168:L170)+'[1]AJUSTES DE CONSOLIDACIÓN'!K30+'[1]AJUSTES DE CONSOLIDACIÓN'!K31-'[1]AJUSTES DE CONSOLIDACIÓN'!J28-'[1]AJUSTES DE CONSOLIDACIÓN'!J29</f>
        <v>77842</v>
      </c>
      <c r="E29" s="17">
        <v>209026</v>
      </c>
    </row>
    <row r="30" spans="1:5" s="2" customFormat="1" ht="12.75">
      <c r="A30" s="24"/>
      <c r="B30" s="16"/>
      <c r="C30" s="16"/>
      <c r="D30" s="20"/>
      <c r="E30" s="20"/>
    </row>
    <row r="31" spans="1:5" s="2" customFormat="1" ht="14.25">
      <c r="A31" s="12"/>
      <c r="B31" s="13" t="s">
        <v>25</v>
      </c>
      <c r="C31" s="14"/>
      <c r="D31" s="15">
        <f>SUM(D10+D19+D24)</f>
        <v>4072669036</v>
      </c>
      <c r="E31" s="15">
        <f>SUM(E10+E19+E24)</f>
        <v>4829322990</v>
      </c>
    </row>
    <row r="32" spans="1:5" s="2" customFormat="1" ht="12.75">
      <c r="A32" s="24"/>
      <c r="B32" s="16"/>
      <c r="C32" s="16"/>
      <c r="D32" s="20"/>
      <c r="E32" s="20"/>
    </row>
    <row r="33" spans="1:5" s="2" customFormat="1" ht="3" customHeight="1">
      <c r="A33" s="24"/>
      <c r="B33" s="25"/>
      <c r="C33" s="26"/>
      <c r="D33" s="20"/>
      <c r="E33" s="20"/>
    </row>
    <row r="34" spans="1:5" s="2" customFormat="1" ht="15.75">
      <c r="A34" s="27"/>
      <c r="B34" s="10" t="s">
        <v>26</v>
      </c>
      <c r="C34" s="11"/>
      <c r="D34" s="28"/>
      <c r="E34" s="28"/>
    </row>
    <row r="35" spans="1:5" s="2" customFormat="1" ht="5.25" customHeight="1">
      <c r="A35" s="29"/>
      <c r="B35" s="8"/>
      <c r="C35" s="9"/>
      <c r="D35" s="17"/>
      <c r="E35" s="17"/>
    </row>
    <row r="36" spans="1:5" s="2" customFormat="1" ht="14.25">
      <c r="A36" s="12"/>
      <c r="B36" s="13" t="s">
        <v>27</v>
      </c>
      <c r="C36" s="14"/>
      <c r="D36" s="15">
        <f>SUM(D37:D39)</f>
        <v>3434680062</v>
      </c>
      <c r="E36" s="15">
        <f>SUM(E37:E39)</f>
        <v>4528069200</v>
      </c>
    </row>
    <row r="37" spans="1:5" s="2" customFormat="1" ht="15" customHeight="1">
      <c r="A37" s="29"/>
      <c r="B37" s="16"/>
      <c r="C37" s="9" t="s">
        <v>28</v>
      </c>
      <c r="D37" s="17">
        <f>SUM('[1]BALANZA AC.'!K171:K176)</f>
        <v>2116818018</v>
      </c>
      <c r="E37" s="17">
        <v>3040492360</v>
      </c>
    </row>
    <row r="38" spans="1:5" s="2" customFormat="1" ht="15" customHeight="1">
      <c r="A38" s="24"/>
      <c r="B38" s="16"/>
      <c r="C38" s="9" t="s">
        <v>29</v>
      </c>
      <c r="D38" s="17">
        <f>SUM('[1]BALANZA AC.'!K177:K185)</f>
        <v>85887425</v>
      </c>
      <c r="E38" s="17">
        <v>142068523</v>
      </c>
    </row>
    <row r="39" spans="1:5" s="2" customFormat="1" ht="15" customHeight="1">
      <c r="A39" s="29"/>
      <c r="B39" s="16"/>
      <c r="C39" s="9" t="s">
        <v>30</v>
      </c>
      <c r="D39" s="17">
        <f>SUM('[1]BALANZA AC.'!K186:K194)</f>
        <v>1231974619</v>
      </c>
      <c r="E39" s="17">
        <v>1345508317</v>
      </c>
    </row>
    <row r="40" spans="1:5" s="2" customFormat="1" ht="14.25">
      <c r="A40" s="12"/>
      <c r="B40" s="13" t="s">
        <v>31</v>
      </c>
      <c r="C40" s="14"/>
      <c r="D40" s="15">
        <f>SUM(D41:D49)</f>
        <v>120698005</v>
      </c>
      <c r="E40" s="15">
        <f>SUM(E41:E49)</f>
        <v>191222827</v>
      </c>
    </row>
    <row r="41" spans="1:5" s="2" customFormat="1" ht="12.75">
      <c r="A41" s="29"/>
      <c r="B41" s="16"/>
      <c r="C41" s="9" t="s">
        <v>32</v>
      </c>
      <c r="D41" s="17">
        <f>SUM('[1]BALANZA AC.'!K195)</f>
        <v>15000</v>
      </c>
      <c r="E41" s="17">
        <v>0</v>
      </c>
    </row>
    <row r="42" spans="1:5" s="2" customFormat="1" ht="12.75">
      <c r="A42" s="29"/>
      <c r="B42" s="16"/>
      <c r="C42" s="9" t="s">
        <v>33</v>
      </c>
      <c r="D42" s="17">
        <f>SUM('[1]BALANZA AC.'!K196)</f>
        <v>0</v>
      </c>
      <c r="E42" s="17">
        <v>0</v>
      </c>
    </row>
    <row r="43" spans="1:5" s="2" customFormat="1" ht="12.75">
      <c r="A43" s="29"/>
      <c r="B43" s="16"/>
      <c r="C43" s="9" t="s">
        <v>34</v>
      </c>
      <c r="D43" s="17">
        <f>SUM('[1]BALANZA AC.'!K197)</f>
        <v>2107562</v>
      </c>
      <c r="E43" s="17">
        <v>29215854</v>
      </c>
    </row>
    <row r="44" spans="1:5" s="2" customFormat="1" ht="12.75">
      <c r="A44" s="29"/>
      <c r="B44" s="16"/>
      <c r="C44" s="9" t="s">
        <v>35</v>
      </c>
      <c r="D44" s="17">
        <f>SUM('[1]BALANZA AC.'!K198:K201)</f>
        <v>118575443</v>
      </c>
      <c r="E44" s="17">
        <v>162006973</v>
      </c>
    </row>
    <row r="45" spans="1:5" s="2" customFormat="1" ht="12.75">
      <c r="A45" s="29"/>
      <c r="B45" s="16"/>
      <c r="C45" s="9" t="s">
        <v>36</v>
      </c>
      <c r="D45" s="17">
        <f>SUM('[1]BALANZA AC.'!K202)</f>
        <v>0</v>
      </c>
      <c r="E45" s="17">
        <v>0</v>
      </c>
    </row>
    <row r="46" spans="1:5" s="2" customFormat="1" ht="12.75">
      <c r="A46" s="29"/>
      <c r="B46" s="16"/>
      <c r="C46" s="30" t="s">
        <v>37</v>
      </c>
      <c r="D46" s="17">
        <f>SUM('[1]BALANZA AC.'!K203)</f>
        <v>0</v>
      </c>
      <c r="E46" s="17">
        <v>0</v>
      </c>
    </row>
    <row r="47" spans="1:5" s="2" customFormat="1" ht="12.75" customHeight="1">
      <c r="A47" s="29"/>
      <c r="B47" s="16"/>
      <c r="C47" s="30" t="s">
        <v>38</v>
      </c>
      <c r="D47" s="17">
        <f>SUM('[1]BALANZA AC.'!K204)</f>
        <v>0</v>
      </c>
      <c r="E47" s="17">
        <v>0</v>
      </c>
    </row>
    <row r="48" spans="1:5" s="2" customFormat="1" ht="12.75" customHeight="1">
      <c r="A48" s="29"/>
      <c r="B48" s="16"/>
      <c r="C48" s="30" t="s">
        <v>39</v>
      </c>
      <c r="D48" s="17">
        <f>SUM('[1]BALANZA AC.'!K205:K209)</f>
        <v>0</v>
      </c>
      <c r="E48" s="17">
        <v>0</v>
      </c>
    </row>
    <row r="49" spans="1:5" s="2" customFormat="1" ht="12.75" customHeight="1">
      <c r="A49" s="29"/>
      <c r="B49" s="16"/>
      <c r="C49" s="30" t="s">
        <v>40</v>
      </c>
      <c r="D49" s="17">
        <f>SUM('[1]BALANZA AC.'!K210:K211)</f>
        <v>0</v>
      </c>
      <c r="E49" s="17">
        <v>0</v>
      </c>
    </row>
    <row r="50" spans="1:5" s="2" customFormat="1" ht="14.25">
      <c r="A50" s="12"/>
      <c r="B50" s="13" t="s">
        <v>41</v>
      </c>
      <c r="C50" s="14"/>
      <c r="D50" s="15">
        <f>SUM(D51:D53)</f>
        <v>0</v>
      </c>
      <c r="E50" s="15">
        <f>SUM(E51:E53)</f>
        <v>0</v>
      </c>
    </row>
    <row r="51" spans="1:5" s="2" customFormat="1" ht="12.75">
      <c r="A51" s="29"/>
      <c r="B51" s="16"/>
      <c r="C51" s="9" t="s">
        <v>42</v>
      </c>
      <c r="D51" s="17">
        <f>SUM('[1]BALANZA AC.'!K212:K213)</f>
        <v>0</v>
      </c>
      <c r="E51" s="17">
        <v>0</v>
      </c>
    </row>
    <row r="52" spans="1:5" s="2" customFormat="1" ht="12.75">
      <c r="A52" s="24"/>
      <c r="B52" s="16"/>
      <c r="C52" s="9" t="s">
        <v>43</v>
      </c>
      <c r="D52" s="17">
        <f>SUM('[1]BALANZA AC.'!K214)</f>
        <v>0</v>
      </c>
      <c r="E52" s="17">
        <v>0</v>
      </c>
    </row>
    <row r="53" spans="1:5" s="2" customFormat="1" ht="12.75" customHeight="1">
      <c r="A53" s="24"/>
      <c r="B53" s="16"/>
      <c r="C53" s="9" t="s">
        <v>44</v>
      </c>
      <c r="D53" s="17">
        <f>SUM('[1]BALANZA AC.'!K215)</f>
        <v>0</v>
      </c>
      <c r="E53" s="17">
        <v>0</v>
      </c>
    </row>
    <row r="54" spans="1:5" s="2" customFormat="1" ht="14.25">
      <c r="A54" s="12"/>
      <c r="B54" s="13" t="s">
        <v>45</v>
      </c>
      <c r="C54" s="14"/>
      <c r="D54" s="15">
        <f>SUM(D55:D59)</f>
        <v>0</v>
      </c>
      <c r="E54" s="15">
        <f>SUM(E55:E59)</f>
        <v>0</v>
      </c>
    </row>
    <row r="55" spans="1:5" s="2" customFormat="1">
      <c r="A55" s="31"/>
      <c r="B55" s="8"/>
      <c r="C55" s="9" t="s">
        <v>46</v>
      </c>
      <c r="D55" s="17">
        <f>SUM('[1]BALANZA AC.'!K216)</f>
        <v>0</v>
      </c>
      <c r="E55" s="17">
        <v>0</v>
      </c>
    </row>
    <row r="56" spans="1:5" s="2" customFormat="1">
      <c r="A56" s="31"/>
      <c r="B56" s="8"/>
      <c r="C56" s="9" t="s">
        <v>47</v>
      </c>
      <c r="D56" s="17">
        <f>SUM('[1]BALANZA AC.'!K217)</f>
        <v>0</v>
      </c>
      <c r="E56" s="17">
        <v>0</v>
      </c>
    </row>
    <row r="57" spans="1:5" s="2" customFormat="1">
      <c r="A57" s="31"/>
      <c r="B57" s="8"/>
      <c r="C57" s="9" t="s">
        <v>48</v>
      </c>
      <c r="D57" s="17">
        <f>SUM('[1]BALANZA AC.'!K218)</f>
        <v>0</v>
      </c>
      <c r="E57" s="17">
        <v>0</v>
      </c>
    </row>
    <row r="58" spans="1:5" s="2" customFormat="1" ht="15" customHeight="1">
      <c r="A58" s="31"/>
      <c r="B58" s="8"/>
      <c r="C58" s="9" t="s">
        <v>49</v>
      </c>
      <c r="D58" s="17">
        <f>SUM('[1]BALANZA AC.'!K219)</f>
        <v>0</v>
      </c>
      <c r="E58" s="17">
        <v>0</v>
      </c>
    </row>
    <row r="59" spans="1:5" s="2" customFormat="1" ht="15" customHeight="1">
      <c r="A59" s="31"/>
      <c r="B59" s="8"/>
      <c r="C59" s="9" t="s">
        <v>50</v>
      </c>
      <c r="D59" s="17">
        <f>SUM('[1]BALANZA AC.'!K220:K221)</f>
        <v>0</v>
      </c>
      <c r="E59" s="17">
        <v>0</v>
      </c>
    </row>
    <row r="60" spans="1:5" s="2" customFormat="1" ht="14.25">
      <c r="A60" s="12"/>
      <c r="B60" s="13" t="s">
        <v>51</v>
      </c>
      <c r="C60" s="14"/>
      <c r="D60" s="15">
        <f>SUM(D61:D64)</f>
        <v>29022825</v>
      </c>
      <c r="E60" s="15">
        <f>SUM(E61:E64)</f>
        <v>83765645</v>
      </c>
    </row>
    <row r="61" spans="1:5" s="2" customFormat="1" ht="12.75">
      <c r="A61" s="9"/>
      <c r="B61" s="16"/>
      <c r="C61" s="9" t="s">
        <v>52</v>
      </c>
      <c r="D61" s="17">
        <f>SUM('[1]BALANZA AC.'!K222:K225)</f>
        <v>28071985</v>
      </c>
      <c r="E61" s="17">
        <v>80293633</v>
      </c>
    </row>
    <row r="62" spans="1:5" s="2" customFormat="1" ht="12.75" customHeight="1">
      <c r="A62" s="9"/>
      <c r="B62" s="16"/>
      <c r="C62" s="9" t="s">
        <v>53</v>
      </c>
      <c r="D62" s="17">
        <v>0</v>
      </c>
      <c r="E62" s="17">
        <v>0</v>
      </c>
    </row>
    <row r="63" spans="1:5" s="2" customFormat="1" ht="12.75" customHeight="1">
      <c r="A63" s="9"/>
      <c r="B63" s="16"/>
      <c r="C63" s="9" t="s">
        <v>54</v>
      </c>
      <c r="D63" s="17">
        <v>0</v>
      </c>
      <c r="E63" s="17">
        <v>0</v>
      </c>
    </row>
    <row r="64" spans="1:5" s="2" customFormat="1" ht="12.75">
      <c r="A64" s="9"/>
      <c r="B64" s="16"/>
      <c r="C64" s="9" t="s">
        <v>55</v>
      </c>
      <c r="D64" s="17">
        <f>SUM('[1]BALANZA AC.'!K226:K230)</f>
        <v>950840</v>
      </c>
      <c r="E64" s="17">
        <v>3472012</v>
      </c>
    </row>
    <row r="65" spans="1:5" s="2" customFormat="1" ht="14.25">
      <c r="A65" s="12"/>
      <c r="B65" s="13" t="s">
        <v>56</v>
      </c>
      <c r="C65" s="14"/>
      <c r="D65" s="15">
        <f>SUM(D66)</f>
        <v>0</v>
      </c>
      <c r="E65" s="15">
        <f>SUM(E66)</f>
        <v>0</v>
      </c>
    </row>
    <row r="66" spans="1:5" s="2" customFormat="1" ht="12.75">
      <c r="A66" s="9"/>
      <c r="B66" s="16"/>
      <c r="C66" s="9" t="s">
        <v>57</v>
      </c>
      <c r="D66" s="17">
        <f>SUM('[1]BALANZA AC.'!K231)</f>
        <v>0</v>
      </c>
      <c r="E66" s="17">
        <v>0</v>
      </c>
    </row>
    <row r="67" spans="1:5" s="2" customFormat="1" ht="12.75">
      <c r="A67" s="9"/>
      <c r="B67" s="16"/>
      <c r="C67" s="9"/>
      <c r="D67" s="20"/>
      <c r="E67" s="20"/>
    </row>
    <row r="68" spans="1:5" s="2" customFormat="1" ht="14.25">
      <c r="A68" s="12"/>
      <c r="B68" s="13" t="s">
        <v>58</v>
      </c>
      <c r="C68" s="14"/>
      <c r="D68" s="15">
        <f>SUM(D36+D40+D50+D54+D60+D65)</f>
        <v>3584400892</v>
      </c>
      <c r="E68" s="15">
        <f>SUM(E36+E40+E50+E54+E60+E65)</f>
        <v>4803057672</v>
      </c>
    </row>
    <row r="69" spans="1:5" s="2" customFormat="1" ht="8.1" customHeight="1" thickBot="1">
      <c r="A69" s="9"/>
      <c r="B69" s="9"/>
      <c r="C69" s="9"/>
      <c r="D69" s="17"/>
      <c r="E69" s="17"/>
    </row>
    <row r="70" spans="1:5" s="2" customFormat="1" ht="3" customHeight="1">
      <c r="A70" s="32"/>
      <c r="B70" s="32"/>
      <c r="C70" s="32"/>
      <c r="D70" s="33"/>
      <c r="E70" s="33"/>
    </row>
    <row r="71" spans="1:5" s="2" customFormat="1" ht="15.75">
      <c r="A71" s="34"/>
      <c r="B71" s="35" t="s">
        <v>59</v>
      </c>
      <c r="C71" s="36"/>
      <c r="D71" s="37">
        <f>SUM(D31-D68)</f>
        <v>488268144</v>
      </c>
      <c r="E71" s="37">
        <f>SUM(E31-E68)</f>
        <v>26265318</v>
      </c>
    </row>
    <row r="72" spans="1:5" s="2" customFormat="1" ht="8.1" customHeight="1">
      <c r="A72" s="38"/>
      <c r="B72" s="39"/>
      <c r="C72" s="40"/>
      <c r="D72" s="41"/>
      <c r="E72" s="41"/>
    </row>
    <row r="73" spans="1:5" s="2" customFormat="1" ht="12.75">
      <c r="A73" s="42" t="s">
        <v>60</v>
      </c>
      <c r="B73" s="43"/>
      <c r="C73" s="44"/>
      <c r="E73" s="43"/>
    </row>
    <row r="74" spans="1:5" s="46" customFormat="1" ht="12.75">
      <c r="A74" s="2"/>
      <c r="B74" s="2"/>
      <c r="C74" s="2"/>
      <c r="D74" s="45"/>
      <c r="E74" s="45"/>
    </row>
    <row r="75" spans="1:5" s="46" customFormat="1" ht="12.75">
      <c r="A75" s="2"/>
      <c r="B75" s="2"/>
      <c r="C75" s="2"/>
      <c r="D75" s="45"/>
      <c r="E75" s="45"/>
    </row>
    <row r="76" spans="1:5" s="46" customFormat="1" ht="12.75">
      <c r="A76" s="2"/>
      <c r="B76" s="2"/>
      <c r="C76" s="2"/>
      <c r="D76" s="45"/>
      <c r="E76" s="45"/>
    </row>
    <row r="77" spans="1:5" s="46" customFormat="1" ht="12.75">
      <c r="A77" s="2"/>
      <c r="B77" s="2"/>
      <c r="C77" s="2"/>
      <c r="E77" s="45"/>
    </row>
    <row r="78" spans="1:5" s="46" customFormat="1" ht="12.75">
      <c r="A78" s="2"/>
      <c r="B78" s="2"/>
      <c r="C78" s="2"/>
      <c r="D78" s="47"/>
      <c r="E78" s="47"/>
    </row>
    <row r="79" spans="1:5" s="46" customFormat="1" ht="12.75">
      <c r="A79" s="2"/>
      <c r="B79" s="2"/>
      <c r="C79" s="48"/>
      <c r="D79" s="49"/>
      <c r="E79" s="50"/>
    </row>
    <row r="80" spans="1:5" s="46" customFormat="1" ht="12.75">
      <c r="A80" s="2"/>
      <c r="B80" s="2"/>
      <c r="C80" s="48"/>
      <c r="D80" s="49"/>
      <c r="E80" s="45"/>
    </row>
    <row r="81" spans="1:5" s="46" customFormat="1" ht="12.75">
      <c r="A81" s="2"/>
      <c r="B81" s="2"/>
      <c r="C81" s="51"/>
      <c r="D81" s="52"/>
      <c r="E81" s="45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2023-11-17T16:46:42Z</dcterms:created>
  <dcterms:modified xsi:type="dcterms:W3CDTF">2023-11-17T16:46:42Z</dcterms:modified>
</cp:coreProperties>
</file>