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8" i="1"/>
  <c r="C67" i="1"/>
  <c r="D66" i="1"/>
  <c r="C65" i="1"/>
  <c r="C64" i="1"/>
  <c r="D62" i="1"/>
  <c r="C62" i="1"/>
  <c r="D60" i="1"/>
  <c r="C60" i="1"/>
  <c r="D59" i="1"/>
  <c r="D58" i="1"/>
  <c r="D56" i="1"/>
  <c r="C56" i="1"/>
  <c r="D54" i="1"/>
  <c r="C54" i="1"/>
  <c r="D52" i="1"/>
  <c r="D51" i="1"/>
  <c r="D50" i="1"/>
  <c r="D49" i="1"/>
  <c r="C49" i="1"/>
  <c r="D48" i="1"/>
  <c r="C48" i="1"/>
  <c r="D47" i="1"/>
  <c r="D45" i="1" s="1"/>
  <c r="D32" i="1" s="1"/>
  <c r="C45" i="1"/>
  <c r="C43" i="1"/>
  <c r="D42" i="1"/>
  <c r="C42" i="1"/>
  <c r="C41" i="1"/>
  <c r="D40" i="1"/>
  <c r="C40" i="1"/>
  <c r="D39" i="1"/>
  <c r="C39" i="1"/>
  <c r="D38" i="1"/>
  <c r="C38" i="1"/>
  <c r="D37" i="1"/>
  <c r="C37" i="1"/>
  <c r="C36" i="1"/>
  <c r="D34" i="1"/>
  <c r="C34" i="1"/>
  <c r="C32" i="1"/>
  <c r="C30" i="1"/>
  <c r="D29" i="1"/>
  <c r="C29" i="1"/>
  <c r="D28" i="1"/>
  <c r="D27" i="1"/>
  <c r="C26" i="1"/>
  <c r="D25" i="1"/>
  <c r="C24" i="1"/>
  <c r="D23" i="1"/>
  <c r="D22" i="1"/>
  <c r="D20" i="1" s="1"/>
  <c r="C20" i="1"/>
  <c r="C18" i="1"/>
  <c r="D17" i="1"/>
  <c r="C17" i="1"/>
  <c r="C16" i="1"/>
  <c r="C15" i="1"/>
  <c r="C14" i="1"/>
  <c r="D13" i="1"/>
  <c r="D12" i="1"/>
  <c r="D10" i="1" s="1"/>
  <c r="D8" i="1" s="1"/>
  <c r="D77" i="1" s="1"/>
  <c r="C10" i="1"/>
  <c r="C8" i="1"/>
  <c r="C77" i="1" s="1"/>
  <c r="D81" i="1" s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<sst xmlns="http://schemas.openxmlformats.org/spreadsheetml/2006/main" count="58" uniqueCount="58">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</sst>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  <numFmt numFmtId="169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0" fontId="2" fillId="0" borderId="0" xfId="1" applyAlignment="1">
      <alignment vertical="center"/>
    </xf>
    <xf numFmtId="37" fontId="9" fillId="4" borderId="0" xfId="1" applyNumberFormat="1" applyFont="1" applyFill="1" applyAlignment="1">
      <alignment vertical="top"/>
    </xf>
    <xf numFmtId="0" fontId="7" fillId="4" borderId="0" xfId="1" applyFont="1" applyFill="1" applyAlignment="1">
      <alignment vertical="center"/>
    </xf>
    <xf numFmtId="165" fontId="8" fillId="4" borderId="0" xfId="1" applyNumberFormat="1" applyFont="1" applyFill="1" applyAlignment="1">
      <alignment horizontal="right" vertical="top" wrapText="1" indent="3"/>
    </xf>
    <xf numFmtId="166" fontId="10" fillId="4" borderId="0" xfId="1" applyNumberFormat="1" applyFont="1" applyFill="1" applyAlignment="1">
      <alignment horizontal="right" vertical="top" indent="3"/>
    </xf>
    <xf numFmtId="166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 indent="3"/>
    </xf>
    <xf numFmtId="0" fontId="4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 wrapText="1" indent="3"/>
    </xf>
    <xf numFmtId="0" fontId="2" fillId="0" borderId="0" xfId="1" applyAlignment="1">
      <alignment vertical="top"/>
    </xf>
    <xf numFmtId="0" fontId="4" fillId="0" borderId="0" xfId="1" applyFont="1" applyAlignment="1">
      <alignment vertical="top"/>
    </xf>
    <xf numFmtId="164" fontId="2" fillId="0" borderId="0" xfId="1" applyNumberFormat="1" applyAlignment="1">
      <alignment horizontal="right" vertical="top" indent="3"/>
    </xf>
    <xf numFmtId="37" fontId="2" fillId="0" borderId="0" xfId="1" applyNumberFormat="1" applyAlignment="1">
      <alignment horizontal="left" vertical="top" wrapText="1"/>
    </xf>
    <xf numFmtId="165" fontId="11" fillId="0" borderId="0" xfId="1" applyNumberFormat="1" applyFont="1" applyAlignment="1">
      <alignment horizontal="right" vertical="top" wrapText="1" indent="3"/>
    </xf>
    <xf numFmtId="164" fontId="4" fillId="0" borderId="0" xfId="1" applyNumberFormat="1" applyFont="1" applyAlignment="1">
      <alignment vertical="top"/>
    </xf>
    <xf numFmtId="166" fontId="2" fillId="0" borderId="0" xfId="1" applyNumberFormat="1" applyAlignment="1">
      <alignment horizontal="right" vertical="top" indent="3"/>
    </xf>
    <xf numFmtId="167" fontId="2" fillId="0" borderId="0" xfId="1" applyNumberFormat="1" applyAlignment="1">
      <alignment horizontal="right" vertical="top" indent="3"/>
    </xf>
    <xf numFmtId="0" fontId="4" fillId="0" borderId="0" xfId="1" applyFont="1" applyAlignment="1">
      <alignment vertical="center"/>
    </xf>
    <xf numFmtId="166" fontId="4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vertical="top"/>
    </xf>
    <xf numFmtId="0" fontId="12" fillId="0" borderId="0" xfId="1" applyFont="1" applyAlignment="1">
      <alignment vertical="top"/>
    </xf>
    <xf numFmtId="168" fontId="2" fillId="0" borderId="0" xfId="1" applyNumberFormat="1" applyAlignment="1">
      <alignment horizontal="right" vertical="top" indent="3"/>
    </xf>
    <xf numFmtId="0" fontId="7" fillId="0" borderId="0" xfId="1" applyFont="1"/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horizontal="left" vertical="top"/>
    </xf>
    <xf numFmtId="0" fontId="4" fillId="0" borderId="4" xfId="1" applyFont="1" applyBorder="1"/>
    <xf numFmtId="37" fontId="2" fillId="0" borderId="4" xfId="1" applyNumberFormat="1" applyBorder="1" applyAlignment="1">
      <alignment horizontal="left" vertical="top"/>
    </xf>
    <xf numFmtId="164" fontId="2" fillId="0" borderId="4" xfId="1" applyNumberFormat="1" applyBorder="1" applyAlignment="1">
      <alignment horizontal="right" vertical="top"/>
    </xf>
    <xf numFmtId="0" fontId="13" fillId="0" borderId="5" xfId="1" applyFont="1" applyBorder="1" applyAlignment="1">
      <alignment vertical="top"/>
    </xf>
    <xf numFmtId="0" fontId="14" fillId="0" borderId="0" xfId="2"/>
    <xf numFmtId="0" fontId="13" fillId="0" borderId="5" xfId="1" applyFont="1" applyBorder="1" applyAlignment="1">
      <alignment vertical="top" wrapText="1"/>
    </xf>
    <xf numFmtId="0" fontId="2" fillId="0" borderId="0" xfId="1" applyAlignment="1">
      <alignment horizontal="left" vertical="top"/>
    </xf>
    <xf numFmtId="164" fontId="2" fillId="0" borderId="0" xfId="1" applyNumberFormat="1" applyAlignment="1">
      <alignment horizontal="left" vertical="top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13" fillId="0" borderId="0" xfId="1" applyNumberFormat="1" applyFont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2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1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416711834</v>
          </cell>
          <cell r="C14">
            <v>410980062</v>
          </cell>
          <cell r="F14">
            <v>145296621</v>
          </cell>
          <cell r="G14">
            <v>132368100</v>
          </cell>
        </row>
        <row r="17">
          <cell r="B17">
            <v>351960607</v>
          </cell>
          <cell r="C17">
            <v>2281447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362051334</v>
          </cell>
          <cell r="G29">
            <v>282397763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598866</v>
          </cell>
          <cell r="G35">
            <v>394337</v>
          </cell>
        </row>
        <row r="41">
          <cell r="B41">
            <v>790975587</v>
          </cell>
          <cell r="C41">
            <v>744366537</v>
          </cell>
          <cell r="F41">
            <v>609598661</v>
          </cell>
          <cell r="G41">
            <v>662853044</v>
          </cell>
        </row>
        <row r="44">
          <cell r="B44">
            <v>915660983</v>
          </cell>
          <cell r="C44">
            <v>828925602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196444001</v>
          </cell>
          <cell r="C50">
            <v>180270821</v>
          </cell>
          <cell r="F50">
            <v>422604095</v>
          </cell>
          <cell r="G50">
            <v>449431394</v>
          </cell>
        </row>
        <row r="53">
          <cell r="B53">
            <v>590626</v>
          </cell>
          <cell r="C53">
            <v>590626</v>
          </cell>
          <cell r="F53">
            <v>171934815</v>
          </cell>
          <cell r="G53">
            <v>173989122</v>
          </cell>
        </row>
        <row r="56">
          <cell r="B56">
            <v>0</v>
          </cell>
          <cell r="C56">
            <v>0</v>
          </cell>
        </row>
        <row r="59">
          <cell r="B59">
            <v>1277987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463789396</v>
          </cell>
          <cell r="G78">
            <v>337155921</v>
          </cell>
        </row>
        <row r="80">
          <cell r="F80">
            <v>-174656419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863674575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85"/>
  <sheetViews>
    <sheetView showGridLines="0" tabSelected="1" topLeftCell="A46" zoomScale="110" zoomScaleNormal="110" workbookViewId="0">
      <selection sqref="A1:G58"/>
    </sheetView>
  </sheetViews>
  <sheetFormatPr baseColWidth="10" defaultRowHeight="1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>
      <c r="A1" s="1" t="s">
        <v>0</v>
      </c>
      <c r="B1" s="1"/>
      <c r="C1" s="1"/>
      <c r="D1" s="1"/>
      <c r="E1" s="2"/>
    </row>
    <row r="2" spans="1:7" s="3" customFormat="1" ht="12.75" customHeight="1">
      <c r="A2" s="1" t="s">
        <v>1</v>
      </c>
      <c r="B2" s="1"/>
      <c r="C2" s="1"/>
      <c r="D2" s="1"/>
      <c r="E2" s="2"/>
    </row>
    <row r="3" spans="1:7" s="3" customFormat="1" ht="12.75" customHeight="1">
      <c r="A3" s="1" t="s">
        <v>2</v>
      </c>
      <c r="B3" s="1"/>
      <c r="C3" s="1"/>
      <c r="D3" s="1"/>
      <c r="E3" s="2"/>
    </row>
    <row r="4" spans="1:7" s="3" customFormat="1" ht="15" customHeight="1">
      <c r="A4" s="4" t="str">
        <f>'[1]3 EVHP-P'!A4:F4</f>
        <v>DEL 1 DE ENERO AL 30 DE SEPTIEMBRE DE 2023</v>
      </c>
      <c r="B4" s="4"/>
      <c r="C4" s="4"/>
      <c r="D4" s="4"/>
      <c r="E4" s="2"/>
    </row>
    <row r="5" spans="1:7" s="3" customFormat="1" ht="15" customHeight="1">
      <c r="A5" s="4" t="s">
        <v>3</v>
      </c>
      <c r="B5" s="4"/>
      <c r="C5" s="4"/>
      <c r="D5" s="4"/>
      <c r="E5" s="2"/>
    </row>
    <row r="6" spans="1:7" s="3" customFormat="1" ht="26.25" customHeight="1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>
      <c r="B7" s="10"/>
      <c r="C7" s="11"/>
      <c r="D7" s="11"/>
      <c r="E7" s="12"/>
    </row>
    <row r="8" spans="1:7" s="9" customFormat="1">
      <c r="A8" s="13" t="s">
        <v>7</v>
      </c>
      <c r="B8" s="14"/>
      <c r="C8" s="15">
        <f>SUM(C10+C20)</f>
        <v>0</v>
      </c>
      <c r="D8" s="16">
        <f>SUM(D10+D20)</f>
        <v>506206530</v>
      </c>
      <c r="E8" s="12"/>
      <c r="F8" s="17"/>
      <c r="G8" s="18"/>
    </row>
    <row r="9" spans="1:7" s="9" customFormat="1" ht="7.5" customHeight="1">
      <c r="B9" s="19"/>
      <c r="C9" s="20"/>
      <c r="D9" s="20"/>
      <c r="E9" s="12"/>
    </row>
    <row r="10" spans="1:7" s="25" customFormat="1" ht="12.75">
      <c r="A10" s="21"/>
      <c r="B10" s="22" t="s">
        <v>8</v>
      </c>
      <c r="C10" s="23">
        <f>SUM(C12:C18)</f>
        <v>0</v>
      </c>
      <c r="D10" s="23">
        <f>SUM(D12:D18)</f>
        <v>355410932</v>
      </c>
      <c r="E10" s="24"/>
    </row>
    <row r="11" spans="1:7" s="25" customFormat="1" ht="3" customHeight="1">
      <c r="B11" s="19"/>
      <c r="C11" s="26"/>
      <c r="D11" s="26"/>
      <c r="E11" s="24"/>
    </row>
    <row r="12" spans="1:7" s="25" customFormat="1" ht="12.75">
      <c r="B12" s="27" t="s">
        <v>9</v>
      </c>
      <c r="C12" s="28">
        <v>0</v>
      </c>
      <c r="D12" s="28">
        <f>SUM('[1]1ESF'!B14-'[1]1ESF'!C14)</f>
        <v>5731772</v>
      </c>
      <c r="E12" s="24"/>
    </row>
    <row r="13" spans="1:7" s="25" customFormat="1" ht="12.75">
      <c r="B13" s="27" t="s">
        <v>10</v>
      </c>
      <c r="C13" s="28">
        <v>0</v>
      </c>
      <c r="D13" s="28">
        <f>SUM('[1]1ESF'!B17-'[1]1ESF'!C17)</f>
        <v>349679160</v>
      </c>
      <c r="E13" s="24"/>
    </row>
    <row r="14" spans="1:7" s="25" customFormat="1" ht="12.75">
      <c r="B14" s="27" t="s">
        <v>11</v>
      </c>
      <c r="C14" s="28">
        <f>SUM('[1]1ESF'!C20-'[1]1ESF'!B20)</f>
        <v>0</v>
      </c>
      <c r="D14" s="28">
        <v>0</v>
      </c>
      <c r="E14" s="24"/>
    </row>
    <row r="15" spans="1:7" s="25" customFormat="1" ht="12.75" customHeight="1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>
      <c r="B19" s="27"/>
      <c r="C19" s="30"/>
      <c r="D19" s="30"/>
      <c r="E19" s="24"/>
    </row>
    <row r="20" spans="1:7" s="25" customFormat="1" ht="12.75">
      <c r="A20" s="21"/>
      <c r="B20" s="22" t="s">
        <v>16</v>
      </c>
      <c r="C20" s="23">
        <f>SUM(C22:C30)</f>
        <v>0</v>
      </c>
      <c r="D20" s="23">
        <f>SUM(D22:D30)</f>
        <v>150795598</v>
      </c>
      <c r="E20" s="24"/>
    </row>
    <row r="21" spans="1:7" s="25" customFormat="1" ht="3" customHeight="1">
      <c r="B21" s="19"/>
      <c r="C21" s="31"/>
      <c r="D21" s="30"/>
      <c r="E21" s="24"/>
    </row>
    <row r="22" spans="1:7" s="32" customFormat="1" ht="12.75">
      <c r="B22" s="27" t="s">
        <v>17</v>
      </c>
      <c r="C22" s="28">
        <v>0</v>
      </c>
      <c r="D22" s="28">
        <f>SUM('[1]1ESF'!B41-'[1]1ESF'!C41)</f>
        <v>46609050</v>
      </c>
      <c r="E22" s="12"/>
    </row>
    <row r="23" spans="1:7" s="25" customFormat="1" ht="12.75">
      <c r="B23" s="27" t="s">
        <v>18</v>
      </c>
      <c r="C23" s="28">
        <v>0</v>
      </c>
      <c r="D23" s="28">
        <f>SUM('[1]1ESF'!B44-'[1]1ESF'!C44)</f>
        <v>86735381</v>
      </c>
      <c r="E23" s="24"/>
      <c r="G23" s="33"/>
    </row>
    <row r="24" spans="1:7" s="25" customFormat="1" ht="12.75">
      <c r="B24" s="27" t="s">
        <v>19</v>
      </c>
      <c r="C24" s="28">
        <f>SUM('[1]1ESF'!C47-'[1]1ESF'!B47)</f>
        <v>0</v>
      </c>
      <c r="D24" s="28">
        <v>0</v>
      </c>
      <c r="E24" s="24"/>
      <c r="G24" s="33"/>
    </row>
    <row r="25" spans="1:7" s="25" customFormat="1" ht="12.75">
      <c r="B25" s="27" t="s">
        <v>20</v>
      </c>
      <c r="C25" s="28">
        <v>0</v>
      </c>
      <c r="D25" s="28">
        <f>SUM('[1]1ESF'!B50-'[1]1ESF'!C50)</f>
        <v>16173180</v>
      </c>
      <c r="E25" s="24"/>
      <c r="G25" s="33"/>
    </row>
    <row r="26" spans="1:7" s="32" customFormat="1" ht="12.7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>
      <c r="B28" s="27" t="s">
        <v>23</v>
      </c>
      <c r="C28" s="28">
        <v>0</v>
      </c>
      <c r="D28" s="28">
        <f>SUM('[1]1ESF'!B59-'[1]1ESF'!C59)</f>
        <v>1277987</v>
      </c>
      <c r="E28" s="12"/>
    </row>
    <row r="29" spans="1:7" s="32" customFormat="1" ht="12.7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>
      <c r="B31" s="34"/>
      <c r="C31" s="30"/>
      <c r="D31" s="30"/>
      <c r="E31" s="24"/>
    </row>
    <row r="32" spans="1:7" s="9" customFormat="1">
      <c r="A32" s="13" t="s">
        <v>26</v>
      </c>
      <c r="B32" s="14"/>
      <c r="C32" s="15">
        <f>SUM(C34+C45)</f>
        <v>92786621</v>
      </c>
      <c r="D32" s="16">
        <f>SUM(D34+D45)</f>
        <v>82135989</v>
      </c>
      <c r="E32" s="12"/>
      <c r="F32" s="17"/>
      <c r="G32" s="18"/>
    </row>
    <row r="33" spans="1:7" s="9" customFormat="1" ht="7.5" customHeight="1">
      <c r="B33" s="19"/>
      <c r="C33" s="30"/>
      <c r="D33" s="30"/>
      <c r="E33" s="12"/>
      <c r="G33" s="17"/>
    </row>
    <row r="34" spans="1:7" s="25" customFormat="1" ht="12.75">
      <c r="A34" s="21"/>
      <c r="B34" s="22" t="s">
        <v>27</v>
      </c>
      <c r="C34" s="23">
        <f>SUM(C36:C43)</f>
        <v>92786621</v>
      </c>
      <c r="D34" s="23">
        <f>SUM(D36:D43)</f>
        <v>0</v>
      </c>
      <c r="E34" s="24"/>
    </row>
    <row r="35" spans="1:7" s="25" customFormat="1" ht="3" customHeight="1">
      <c r="B35" s="19"/>
      <c r="C35" s="30"/>
      <c r="D35" s="31"/>
      <c r="E35" s="24"/>
    </row>
    <row r="36" spans="1:7" s="25" customFormat="1" ht="12.75">
      <c r="B36" s="27" t="s">
        <v>28</v>
      </c>
      <c r="C36" s="28">
        <f>SUM('[1]1ESF'!F14-'[1]1ESF'!G14)</f>
        <v>12928521</v>
      </c>
      <c r="D36" s="28">
        <v>0</v>
      </c>
      <c r="E36" s="24"/>
    </row>
    <row r="37" spans="1:7" s="25" customFormat="1" ht="12.75" customHeight="1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>
      <c r="B41" s="27" t="s">
        <v>33</v>
      </c>
      <c r="C41" s="28">
        <f>SUM('[1]1ESF'!F29-'[1]1ESF'!G29)</f>
        <v>79653571</v>
      </c>
      <c r="D41" s="28">
        <v>0</v>
      </c>
      <c r="E41" s="24"/>
    </row>
    <row r="42" spans="1:7" s="25" customFormat="1" ht="12.75">
      <c r="B42" s="36" t="s">
        <v>34</v>
      </c>
      <c r="C42" s="28">
        <f>SUM('[1]1ESF'!F32-'[1]1ESF'!G32)</f>
        <v>0</v>
      </c>
      <c r="D42" s="28">
        <f>SUM('[1]1ESF'!G20-'[1]1ESF'!F20)</f>
        <v>0</v>
      </c>
      <c r="E42" s="24"/>
    </row>
    <row r="43" spans="1:7" s="25" customFormat="1" ht="12.75">
      <c r="B43" s="36" t="s">
        <v>35</v>
      </c>
      <c r="C43" s="28">
        <f>SUM('[1]1ESF'!F35-'[1]1ESF'!G35)</f>
        <v>204529</v>
      </c>
      <c r="D43" s="28">
        <v>0</v>
      </c>
      <c r="E43" s="24"/>
    </row>
    <row r="44" spans="1:7" s="25" customFormat="1" ht="12.75">
      <c r="B44" s="24"/>
      <c r="C44" s="30"/>
      <c r="D44" s="30"/>
      <c r="E44" s="24"/>
    </row>
    <row r="45" spans="1:7" s="25" customFormat="1" ht="12.75">
      <c r="A45" s="21"/>
      <c r="B45" s="22" t="s">
        <v>36</v>
      </c>
      <c r="C45" s="23">
        <f>SUM(C47:C52)</f>
        <v>0</v>
      </c>
      <c r="D45" s="23">
        <f>SUM(D47:D52)</f>
        <v>82135989</v>
      </c>
      <c r="E45" s="24"/>
    </row>
    <row r="46" spans="1:7" s="37" customFormat="1" ht="3" customHeight="1">
      <c r="B46" s="19"/>
      <c r="C46" s="38">
        <v>0</v>
      </c>
      <c r="D46" s="31"/>
      <c r="E46" s="24"/>
    </row>
    <row r="47" spans="1:7" s="39" customFormat="1" ht="12.75">
      <c r="B47" s="27" t="s">
        <v>37</v>
      </c>
      <c r="C47" s="28">
        <v>0</v>
      </c>
      <c r="D47" s="28">
        <f>SUM('[1]1ESF'!G41-'[1]1ESF'!F41)</f>
        <v>53254383</v>
      </c>
      <c r="E47" s="2"/>
    </row>
    <row r="48" spans="1:7" s="39" customFormat="1" ht="12.75" customHeight="1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>
      <c r="B50" s="27" t="s">
        <v>40</v>
      </c>
      <c r="C50" s="28">
        <v>0</v>
      </c>
      <c r="D50" s="28">
        <f>SUM('[1]1ESF'!G50-'[1]1ESF'!F50)</f>
        <v>26827299</v>
      </c>
      <c r="E50" s="2"/>
    </row>
    <row r="51" spans="1:7" s="39" customFormat="1" ht="12.75">
      <c r="B51" s="40" t="s">
        <v>41</v>
      </c>
      <c r="C51" s="28">
        <v>0</v>
      </c>
      <c r="D51" s="28">
        <f>SUM('[1]1ESF'!G53-'[1]1ESF'!F53)</f>
        <v>2054307</v>
      </c>
      <c r="E51" s="2"/>
    </row>
    <row r="52" spans="1:7" s="39" customFormat="1" ht="12.75">
      <c r="B52" s="40" t="s">
        <v>42</v>
      </c>
      <c r="C52" s="28">
        <v>0</v>
      </c>
      <c r="D52" s="28">
        <f>SUM('[1]1ESF'!B56-'[1]1ESF'!C56)</f>
        <v>0</v>
      </c>
      <c r="E52" s="2"/>
    </row>
    <row r="53" spans="1:7" s="3" customFormat="1" ht="12.75">
      <c r="B53" s="19"/>
      <c r="C53" s="30"/>
      <c r="D53" s="30"/>
      <c r="E53" s="2"/>
    </row>
    <row r="54" spans="1:7" s="9" customFormat="1">
      <c r="A54" s="13" t="s">
        <v>43</v>
      </c>
      <c r="B54" s="14"/>
      <c r="C54" s="15">
        <f>SUM(C56+C62)</f>
        <v>495555898</v>
      </c>
      <c r="D54" s="16">
        <f>SUM(D56+D62)</f>
        <v>0</v>
      </c>
      <c r="E54" s="12"/>
      <c r="F54" s="17"/>
      <c r="G54" s="18"/>
    </row>
    <row r="55" spans="1:7" s="3" customFormat="1" ht="12.75">
      <c r="B55" s="19"/>
      <c r="C55" s="30"/>
      <c r="D55" s="31"/>
      <c r="E55" s="2"/>
    </row>
    <row r="56" spans="1:7" s="25" customFormat="1" ht="12.7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>
      <c r="B57" s="34"/>
      <c r="C57" s="30"/>
      <c r="D57" s="31"/>
      <c r="E57" s="2"/>
    </row>
    <row r="58" spans="1:7" s="3" customFormat="1" ht="12.75" customHeight="1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>
      <c r="B61" s="41"/>
      <c r="C61" s="30"/>
      <c r="D61" s="31"/>
      <c r="E61" s="2"/>
    </row>
    <row r="62" spans="1:7" s="25" customFormat="1" ht="12.75">
      <c r="A62" s="21"/>
      <c r="B62" s="22" t="s">
        <v>48</v>
      </c>
      <c r="C62" s="23">
        <f>SUM(C64:C68)</f>
        <v>495555898</v>
      </c>
      <c r="D62" s="23">
        <f>SUM(D64:D68)</f>
        <v>0</v>
      </c>
      <c r="E62" s="24"/>
    </row>
    <row r="63" spans="1:7" s="3" customFormat="1" ht="3" customHeight="1">
      <c r="B63" s="34"/>
      <c r="C63" s="30"/>
      <c r="D63" s="31"/>
      <c r="E63" s="2"/>
    </row>
    <row r="64" spans="1:7" s="3" customFormat="1" ht="12.75">
      <c r="B64" s="41" t="s">
        <v>49</v>
      </c>
      <c r="C64" s="28">
        <f>SUM('[1]1ESF'!F78-'[1]1ESF'!G78)</f>
        <v>126633475</v>
      </c>
      <c r="D64" s="28">
        <v>0</v>
      </c>
      <c r="E64" s="2"/>
    </row>
    <row r="65" spans="1:5" s="3" customFormat="1" ht="12.75">
      <c r="B65" s="41" t="s">
        <v>50</v>
      </c>
      <c r="C65" s="28">
        <f>SUM('[1]1ESF'!F80-'[1]1ESF'!G80)</f>
        <v>319812551</v>
      </c>
      <c r="D65" s="28">
        <v>0</v>
      </c>
      <c r="E65" s="2"/>
    </row>
    <row r="66" spans="1:5" s="3" customFormat="1" ht="12.75" customHeight="1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>
      <c r="B67" s="41" t="s">
        <v>52</v>
      </c>
      <c r="C67" s="28">
        <f>SUM('[1]1ESF'!F84-'[1]1ESF'!G84)</f>
        <v>49109872</v>
      </c>
      <c r="D67" s="28">
        <v>0</v>
      </c>
      <c r="E67" s="2"/>
    </row>
    <row r="68" spans="1:5" s="3" customFormat="1" ht="12.75" customHeight="1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>
      <c r="B69" s="41"/>
      <c r="C69" s="26"/>
      <c r="D69" s="31"/>
      <c r="E69" s="2"/>
    </row>
    <row r="70" spans="1:5" s="25" customFormat="1" ht="12.7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>
      <c r="A73" s="42"/>
      <c r="B73" s="43"/>
      <c r="C73" s="44"/>
      <c r="D73" s="44"/>
      <c r="E73" s="2"/>
    </row>
    <row r="74" spans="1:5" s="46" customFormat="1" ht="12.75" customHeight="1">
      <c r="A74" s="45" t="s">
        <v>57</v>
      </c>
      <c r="C74" s="47"/>
      <c r="D74" s="47"/>
    </row>
    <row r="75" spans="1:5" s="46" customFormat="1" ht="12.75">
      <c r="A75" s="3"/>
      <c r="B75" s="48"/>
      <c r="C75" s="49"/>
      <c r="D75" s="49"/>
    </row>
    <row r="76" spans="1:5" s="46" customFormat="1" ht="12.75">
      <c r="A76" s="3"/>
      <c r="B76" s="3"/>
      <c r="C76" s="50"/>
      <c r="D76" s="50"/>
    </row>
    <row r="77" spans="1:5" s="46" customFormat="1" ht="12.75">
      <c r="A77" s="3"/>
      <c r="B77" s="51"/>
      <c r="C77" s="50">
        <f>C8+C32+C54</f>
        <v>588342519</v>
      </c>
      <c r="D77" s="50">
        <f>D8+D32+D54</f>
        <v>588342519</v>
      </c>
    </row>
    <row r="78" spans="1:5" s="46" customFormat="1" ht="12.75">
      <c r="A78" s="3"/>
      <c r="B78" s="3"/>
      <c r="C78" s="50"/>
      <c r="D78" s="50"/>
    </row>
    <row r="79" spans="1:5" s="46" customFormat="1" ht="12.75">
      <c r="A79" s="3"/>
      <c r="B79" s="3"/>
      <c r="C79" s="50"/>
      <c r="D79" s="50"/>
    </row>
    <row r="80" spans="1:5" s="46" customFormat="1" ht="12.75">
      <c r="A80" s="3"/>
      <c r="B80" s="3"/>
      <c r="C80" s="50"/>
      <c r="D80" s="50"/>
    </row>
    <row r="81" spans="1:4" s="46" customFormat="1" ht="12.75">
      <c r="A81" s="3"/>
      <c r="B81" s="3"/>
      <c r="C81" s="50"/>
      <c r="D81" s="52">
        <f>C77-D77</f>
        <v>0</v>
      </c>
    </row>
    <row r="82" spans="1:4" s="46" customFormat="1" ht="12.75">
      <c r="A82" s="3"/>
      <c r="B82" s="3"/>
      <c r="C82" s="50"/>
      <c r="D82" s="50"/>
    </row>
    <row r="83" spans="1:4" s="46" customFormat="1" ht="12.75">
      <c r="A83" s="3"/>
      <c r="B83" s="3"/>
      <c r="C83" s="50"/>
      <c r="D83" s="50"/>
    </row>
    <row r="84" spans="1:4" s="46" customFormat="1" ht="12.75">
      <c r="A84" s="3"/>
      <c r="B84" s="3"/>
      <c r="C84" s="50"/>
      <c r="D84" s="50"/>
    </row>
    <row r="85" spans="1:4" s="46" customFormat="1" ht="12.75">
      <c r="A85" s="3"/>
      <c r="B85" s="3"/>
      <c r="C85" s="50"/>
      <c r="D8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2023-11-17T18:00:44Z</dcterms:created>
  <dcterms:modified xsi:type="dcterms:W3CDTF">2023-11-17T18:00:45Z</dcterms:modified>
</cp:coreProperties>
</file>