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735" windowHeight="6000" tabRatio="773" firstSheet="3" activeTab="3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cuadro de indicadores" sheetId="13" r:id="rId4"/>
  </sheets>
  <definedNames>
    <definedName name="__xlnm.Print_Titles" localSheetId="1">'2.3.4 RECT SIST SALUD'!$A$1:$EE$9</definedName>
    <definedName name="__xlnm.Print_Titles" localSheetId="3">'cuadro de indicadores'!$A$1:$DN$6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'cuadro de indicadores'!$A$1:$DN$6</definedName>
    <definedName name="_xlnm.Print_Titles" localSheetId="1">'2.3.4 RECT SIST SALUD'!$1:$9</definedName>
    <definedName name="_xlnm.Print_Titles" localSheetId="3">'cuadro de indicadores'!$1:$6</definedName>
  </definedNames>
  <calcPr calcId="145621"/>
</workbook>
</file>

<file path=xl/calcChain.xml><?xml version="1.0" encoding="utf-8"?>
<calcChain xmlns="http://schemas.openxmlformats.org/spreadsheetml/2006/main">
  <c r="O56" i="13" l="1"/>
  <c r="O55" i="13"/>
  <c r="O51" i="13" l="1"/>
  <c r="O48" i="13"/>
  <c r="O12" i="13" l="1"/>
  <c r="I8" i="13"/>
  <c r="J8" i="13"/>
  <c r="G33" i="13" l="1"/>
  <c r="O26" i="13"/>
  <c r="O17" i="13"/>
  <c r="G40" i="13" l="1"/>
  <c r="G41" i="13"/>
  <c r="G42" i="13"/>
  <c r="G55" i="13" l="1"/>
  <c r="G54" i="13"/>
  <c r="G53" i="13"/>
  <c r="G52" i="13"/>
  <c r="G50" i="13"/>
  <c r="G49" i="13"/>
  <c r="G58" i="13"/>
  <c r="G57" i="13"/>
  <c r="G31" i="13"/>
  <c r="G30" i="13"/>
  <c r="O29" i="13"/>
  <c r="G28" i="13"/>
  <c r="G27" i="13"/>
  <c r="G25" i="13"/>
  <c r="G24" i="13"/>
  <c r="O23" i="13"/>
  <c r="G38" i="13"/>
  <c r="G37" i="13"/>
  <c r="G36" i="13"/>
  <c r="O35" i="13"/>
  <c r="G34" i="13"/>
  <c r="O32" i="13"/>
  <c r="G22" i="13"/>
  <c r="O21" i="13"/>
  <c r="G20" i="13"/>
  <c r="G19" i="13"/>
  <c r="G18" i="13"/>
  <c r="G16" i="13"/>
  <c r="O15" i="13"/>
  <c r="G14" i="13"/>
  <c r="G13" i="13"/>
  <c r="G47" i="13"/>
  <c r="G46" i="13"/>
  <c r="G45" i="13"/>
  <c r="G44" i="13"/>
  <c r="G43" i="13"/>
  <c r="O39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</calcChain>
</file>

<file path=xl/sharedStrings.xml><?xml version="1.0" encoding="utf-8"?>
<sst xmlns="http://schemas.openxmlformats.org/spreadsheetml/2006/main" count="200" uniqueCount="118">
  <si>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</si>
  <si>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</si>
  <si>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</si>
  <si>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</si>
  <si>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</si>
  <si>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</si>
  <si>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</si>
  <si>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</si>
  <si>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</si>
  <si>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</si>
  <si>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</si>
  <si>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</si>
  <si>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</si>
  <si>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</si>
  <si>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</si>
  <si>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</si>
  <si>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</si>
  <si>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</si>
  <si>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</si>
  <si>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</si>
  <si>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</si>
  <si>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</si>
  <si>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</si>
  <si>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</si>
  <si>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</si>
  <si>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</si>
  <si>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</si>
  <si>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</si>
  <si>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</si>
  <si>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</si>
  <si>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</si>
  <si>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</si>
  <si>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</si>
  <si>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</si>
  <si>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</si>
  <si>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</si>
  <si>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</si>
  <si>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</si>
  <si>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</si>
  <si>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</si>
  <si>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</si>
  <si>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</si>
  <si>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</si>
  <si>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</si>
  <si>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</si>
  <si>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</si>
  <si>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</si>
  <si>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</si>
  <si>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</si>
  <si>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</si>
  <si>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</si>
  <si>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</si>
  <si>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</si>
  <si>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</si>
  <si>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</si>
  <si>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</si>
  <si>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</si>
  <si>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</si>
  <si>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</si>
  <si>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</si>
  <si>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Servicios de mantenimiento al parque vehicular realizados</t>
  </si>
  <si>
    <t>Adquisición de licencias y equipos tecnológicos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</si>
  <si>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</si>
  <si>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</si>
  <si>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</si>
  <si>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</si>
  <si>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</si>
  <si>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</si>
  <si>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</si>
  <si>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</si>
  <si>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</si>
  <si>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</si>
  <si>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</si>
  <si>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</si>
  <si>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</si>
  <si>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</si>
  <si>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 xml:space="preserve">PRESTACIONES DEPORTIVAS Y CULTURALES </t>
  </si>
  <si>
    <t>Horas clase en cursos ordinarios y en cursos de verano impartidas</t>
  </si>
  <si>
    <t>Hora</t>
  </si>
  <si>
    <t>Número de aparatos deportivos, adquiridos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</si>
  <si>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</si>
  <si>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</si>
  <si>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</si>
  <si>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</si>
  <si>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</si>
  <si>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</si>
  <si>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</si>
  <si>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</si>
  <si>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</si>
  <si>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 xml:space="preserve">Préstamos a corto plazo 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</si>
  <si>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</si>
  <si>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</si>
  <si>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</si>
  <si>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</si>
  <si>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</si>
  <si>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>Sesiones, pláticas y cursos-talleres realizados</t>
  </si>
  <si>
    <t>Acción</t>
  </si>
  <si>
    <t xml:space="preserve">Personas violentadas que reciben atención especializada </t>
  </si>
  <si>
    <t>Persona</t>
  </si>
  <si>
    <t>ATENCIÓN MÉDICA PREVENTIVA</t>
  </si>
  <si>
    <t>Acciones de promoción de la salud realizadas</t>
  </si>
  <si>
    <t>Acciones de prevención y control de enfermedades, realizadas</t>
  </si>
  <si>
    <t>Consultas de medicina general otorgadas</t>
  </si>
  <si>
    <t>Consultas de medicina especializada otorgadas</t>
  </si>
  <si>
    <t>Gestiones en los diferentes hospitales de la Ciudad de México realizados</t>
  </si>
  <si>
    <t>Gestión</t>
  </si>
  <si>
    <t>OTROS DE SEGURIDAD SOCIAL Y ASISTENCIA SOCIAL</t>
  </si>
  <si>
    <t>PROYECTOS DE GASTO CORRIENTE:</t>
  </si>
  <si>
    <t>INDICADORES DE RESULTADOS</t>
  </si>
  <si>
    <t>SERVICIOS MÉDICOS GENERALES Y DE ESPECIALIDAD</t>
  </si>
  <si>
    <t>Equipo e instrumental médico adquirido</t>
  </si>
  <si>
    <t>ATENCIÓN A LOS SERVICIOS DE SALUD CON PERSPECTIVA DE GÉNERO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</si>
  <si>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</si>
  <si>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</si>
  <si>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</si>
  <si>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</si>
  <si>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</si>
  <si>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 xml:space="preserve">Ente Público: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</si>
</sst>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\ ###\ ###\ ###.00\ ;\(#\ ###\ ###\ ##0.00&quot; )&quot;"/>
    <numFmt numFmtId="165" formatCode="#,##0.00\ ;&quot; (&quot;#,##0.00\);&quot; -&quot;#\ ;@\ 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24">
    <font>
      <sz val="10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charset val="134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0" fontId="20" fillId="0" borderId="0"/>
    <xf numFmtId="0" fontId="4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4" fillId="0" borderId="0" xfId="4" applyAlignment="1" applyProtection="1">
      <alignment vertical="top"/>
      <protection locked="0"/>
    </xf>
    <xf numFmtId="0" fontId="0" fillId="0" borderId="0" xfId="4" applyFont="1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8" fillId="0" borderId="0" xfId="4" applyFont="1" applyAlignment="1" applyProtection="1">
      <alignment horizontal="center" vertical="center"/>
      <protection locked="0"/>
    </xf>
    <xf numFmtId="164" fontId="4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4" fillId="0" borderId="0" xfId="4" applyAlignment="1" applyProtection="1">
      <alignment horizontal="right"/>
      <protection locked="0"/>
    </xf>
    <xf numFmtId="0" fontId="4" fillId="0" borderId="0" xfId="4" applyAlignment="1" applyProtection="1">
      <alignment horizontal="center"/>
      <protection locked="0"/>
    </xf>
    <xf numFmtId="0" fontId="9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164" fontId="4" fillId="0" borderId="0" xfId="4" applyNumberFormat="1" applyAlignment="1" applyProtection="1">
      <alignment horizontal="center"/>
      <protection locked="0"/>
    </xf>
    <xf numFmtId="0" fontId="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10" fillId="0" borderId="0" xfId="4" applyFont="1" applyAlignment="1" applyProtection="1">
      <alignment horizontal="left"/>
      <protection locked="0"/>
    </xf>
    <xf numFmtId="164" fontId="11" fillId="0" borderId="0" xfId="4" applyNumberFormat="1" applyFont="1" applyProtection="1">
      <protection locked="0"/>
    </xf>
    <xf numFmtId="0" fontId="10" fillId="0" borderId="0" xfId="4" applyFont="1" applyProtection="1">
      <protection locked="0"/>
    </xf>
    <xf numFmtId="0" fontId="12" fillId="3" borderId="5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3" borderId="7" xfId="4" applyFont="1" applyFill="1" applyBorder="1" applyAlignment="1" applyProtection="1">
      <alignment horizontal="center" vertical="center" wrapText="1"/>
      <protection locked="0"/>
    </xf>
    <xf numFmtId="2" fontId="12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Protection="1">
      <protection locked="0"/>
    </xf>
    <xf numFmtId="0" fontId="1" fillId="4" borderId="0" xfId="4" applyFont="1" applyFill="1" applyAlignment="1" applyProtection="1">
      <alignment horizontal="center" vertical="top"/>
      <protection locked="0"/>
    </xf>
    <xf numFmtId="0" fontId="3" fillId="4" borderId="0" xfId="4" applyFont="1" applyFill="1" applyAlignment="1" applyProtection="1">
      <alignment vertical="top"/>
      <protection locked="0"/>
    </xf>
    <xf numFmtId="0" fontId="10" fillId="4" borderId="0" xfId="4" applyFont="1" applyFill="1" applyAlignment="1" applyProtection="1">
      <alignment horizontal="center" vertical="center" wrapText="1"/>
      <protection locked="0"/>
    </xf>
    <xf numFmtId="0" fontId="3" fillId="4" borderId="0" xfId="4" applyFont="1" applyFill="1" applyAlignment="1" applyProtection="1">
      <alignment horizontal="left" vertical="top" wrapText="1"/>
      <protection locked="0"/>
    </xf>
    <xf numFmtId="164" fontId="3" fillId="4" borderId="0" xfId="4" applyNumberFormat="1" applyFont="1" applyFill="1" applyAlignment="1" applyProtection="1">
      <alignment horizontal="center" vertical="top"/>
      <protection locked="0"/>
    </xf>
    <xf numFmtId="164" fontId="3" fillId="4" borderId="0" xfId="4" applyNumberFormat="1" applyFont="1" applyFill="1" applyAlignment="1" applyProtection="1">
      <alignment horizontal="right" vertical="top"/>
      <protection locked="0"/>
    </xf>
    <xf numFmtId="166" fontId="1" fillId="4" borderId="0" xfId="4" applyNumberFormat="1" applyFont="1" applyFill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7" fillId="0" borderId="0" xfId="4" applyFont="1" applyAlignment="1" applyProtection="1">
      <alignment vertical="top"/>
      <protection locked="0"/>
    </xf>
    <xf numFmtId="0" fontId="10" fillId="0" borderId="0" xfId="4" applyFont="1" applyAlignment="1" applyProtection="1">
      <alignment vertical="top"/>
      <protection locked="0"/>
    </xf>
    <xf numFmtId="166" fontId="0" fillId="0" borderId="0" xfId="4" applyNumberFormat="1" applyFont="1" applyAlignment="1" applyProtection="1">
      <alignment horizontal="right" vertical="top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4" fillId="0" borderId="10" xfId="4" applyBorder="1" applyAlignment="1" applyProtection="1">
      <alignment horizontal="justify" vertical="center" wrapText="1"/>
      <protection locked="0"/>
    </xf>
    <xf numFmtId="167" fontId="4" fillId="0" borderId="8" xfId="4" applyNumberFormat="1" applyBorder="1" applyAlignment="1" applyProtection="1">
      <alignment horizontal="right" vertical="center"/>
      <protection locked="0"/>
    </xf>
    <xf numFmtId="0" fontId="0" fillId="0" borderId="9" xfId="4" applyFont="1" applyBorder="1" applyAlignment="1" applyProtection="1">
      <alignment horizontal="justify" vertical="center" wrapText="1"/>
      <protection locked="0"/>
    </xf>
    <xf numFmtId="167" fontId="0" fillId="0" borderId="8" xfId="4" applyNumberFormat="1" applyFont="1" applyBorder="1" applyAlignment="1" applyProtection="1">
      <alignment horizontal="right" vertical="center"/>
      <protection locked="0"/>
    </xf>
    <xf numFmtId="167" fontId="0" fillId="0" borderId="8" xfId="4" applyNumberFormat="1" applyFont="1" applyBorder="1" applyAlignment="1" applyProtection="1">
      <alignment vertical="center"/>
      <protection locked="0"/>
    </xf>
    <xf numFmtId="0" fontId="0" fillId="0" borderId="8" xfId="4" applyFont="1" applyBorder="1" applyAlignment="1" applyProtection="1">
      <alignment horizontal="center" vertical="top"/>
      <protection locked="0"/>
    </xf>
    <xf numFmtId="0" fontId="0" fillId="0" borderId="9" xfId="4" applyFont="1" applyBorder="1" applyAlignment="1" applyProtection="1">
      <alignment horizontal="justify" vertical="top" wrapText="1"/>
      <protection locked="0"/>
    </xf>
    <xf numFmtId="0" fontId="4" fillId="0" borderId="10" xfId="4" applyBorder="1" applyAlignment="1" applyProtection="1">
      <alignment horizontal="justify" vertical="top" wrapText="1"/>
      <protection locked="0"/>
    </xf>
    <xf numFmtId="167" fontId="0" fillId="0" borderId="8" xfId="4" applyNumberFormat="1" applyFont="1" applyBorder="1" applyAlignment="1" applyProtection="1">
      <alignment horizontal="right" vertical="top"/>
      <protection locked="0"/>
    </xf>
    <xf numFmtId="0" fontId="7" fillId="0" borderId="0" xfId="4" applyFont="1" applyAlignment="1" applyProtection="1">
      <alignment horizontal="right"/>
      <protection locked="0"/>
    </xf>
    <xf numFmtId="4" fontId="7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7" fillId="0" borderId="0" xfId="4" applyNumberFormat="1" applyFont="1" applyAlignment="1" applyProtection="1">
      <alignment horizontal="center"/>
      <protection locked="0"/>
    </xf>
    <xf numFmtId="4" fontId="9" fillId="0" borderId="0" xfId="4" applyNumberFormat="1" applyFont="1" applyProtection="1">
      <protection locked="0"/>
    </xf>
    <xf numFmtId="164" fontId="10" fillId="4" borderId="0" xfId="4" applyNumberFormat="1" applyFont="1" applyFill="1" applyAlignment="1">
      <alignment horizontal="right" vertical="center"/>
    </xf>
    <xf numFmtId="164" fontId="1" fillId="4" borderId="0" xfId="3" applyNumberFormat="1" applyFont="1" applyFill="1" applyAlignment="1" applyProtection="1">
      <alignment horizontal="center" vertical="top"/>
      <protection locked="0"/>
    </xf>
    <xf numFmtId="164" fontId="0" fillId="0" borderId="0" xfId="3" applyNumberFormat="1" applyFont="1" applyAlignment="1" applyProtection="1">
      <alignment horizontal="center" vertical="top"/>
      <protection locked="0"/>
    </xf>
    <xf numFmtId="167" fontId="0" fillId="0" borderId="8" xfId="4" applyNumberFormat="1" applyFont="1" applyBorder="1" applyAlignment="1">
      <alignment horizontal="right" vertical="top"/>
    </xf>
    <xf numFmtId="166" fontId="0" fillId="0" borderId="8" xfId="4" applyNumberFormat="1" applyFont="1" applyBorder="1" applyAlignment="1" applyProtection="1">
      <alignment horizontal="center" vertical="top"/>
      <protection locked="0"/>
    </xf>
    <xf numFmtId="168" fontId="4" fillId="0" borderId="8" xfId="3" applyNumberFormat="1" applyBorder="1" applyAlignment="1">
      <alignment vertical="center"/>
    </xf>
    <xf numFmtId="0" fontId="12" fillId="3" borderId="12" xfId="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4" applyFont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top"/>
      <protection locked="0"/>
    </xf>
    <xf numFmtId="0" fontId="12" fillId="0" borderId="8" xfId="4" applyFont="1" applyBorder="1" applyAlignment="1" applyProtection="1">
      <alignment vertical="top"/>
      <protection locked="0"/>
    </xf>
    <xf numFmtId="49" fontId="3" fillId="0" borderId="9" xfId="4" applyNumberFormat="1" applyFont="1" applyBorder="1" applyAlignment="1" applyProtection="1">
      <alignment horizontal="center" vertical="top"/>
      <protection locked="0"/>
    </xf>
    <xf numFmtId="49" fontId="7" fillId="0" borderId="10" xfId="4" applyNumberFormat="1" applyFont="1" applyBorder="1" applyAlignment="1" applyProtection="1">
      <alignment horizontal="center" vertical="top"/>
      <protection locked="0"/>
    </xf>
    <xf numFmtId="164" fontId="8" fillId="0" borderId="8" xfId="4" applyNumberFormat="1" applyFont="1" applyBorder="1" applyAlignment="1" applyProtection="1">
      <alignment vertical="top"/>
      <protection locked="0"/>
    </xf>
    <xf numFmtId="166" fontId="8" fillId="0" borderId="8" xfId="4" applyNumberFormat="1" applyFont="1" applyBorder="1" applyAlignment="1" applyProtection="1">
      <alignment horizontal="right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justify" vertical="top" wrapText="1"/>
      <protection locked="0"/>
    </xf>
    <xf numFmtId="167" fontId="4" fillId="0" borderId="8" xfId="4" applyNumberFormat="1" applyBorder="1" applyAlignment="1" applyProtection="1">
      <alignment vertical="top"/>
      <protection locked="0"/>
    </xf>
    <xf numFmtId="167" fontId="0" fillId="0" borderId="8" xfId="4" applyNumberFormat="1" applyFont="1" applyBorder="1" applyAlignment="1" applyProtection="1">
      <alignment vertical="top"/>
      <protection locked="0"/>
    </xf>
    <xf numFmtId="0" fontId="4" fillId="0" borderId="8" xfId="4" applyBorder="1" applyAlignment="1" applyProtection="1">
      <alignment horizontal="center" vertical="top"/>
      <protection locked="0"/>
    </xf>
    <xf numFmtId="0" fontId="15" fillId="0" borderId="8" xfId="4" applyFont="1" applyBorder="1" applyAlignment="1" applyProtection="1">
      <alignment vertical="top"/>
      <protection locked="0"/>
    </xf>
    <xf numFmtId="0" fontId="0" fillId="0" borderId="10" xfId="4" applyFont="1" applyBorder="1" applyAlignment="1" applyProtection="1">
      <alignment horizontal="justify" vertical="top" wrapText="1"/>
      <protection locked="0"/>
    </xf>
    <xf numFmtId="0" fontId="4" fillId="0" borderId="13" xfId="4" applyBorder="1" applyAlignment="1" applyProtection="1">
      <alignment horizontal="center" vertical="top"/>
      <protection locked="0"/>
    </xf>
    <xf numFmtId="0" fontId="15" fillId="0" borderId="13" xfId="4" applyFont="1" applyBorder="1" applyAlignment="1" applyProtection="1">
      <alignment vertical="top"/>
      <protection locked="0"/>
    </xf>
    <xf numFmtId="0" fontId="0" fillId="0" borderId="14" xfId="4" applyFont="1" applyBorder="1" applyAlignment="1" applyProtection="1">
      <alignment horizontal="justify" vertical="top" wrapText="1"/>
      <protection locked="0"/>
    </xf>
    <xf numFmtId="0" fontId="4" fillId="0" borderId="15" xfId="4" applyBorder="1" applyAlignment="1" applyProtection="1">
      <alignment horizontal="justify" vertical="top" wrapText="1"/>
      <protection locked="0"/>
    </xf>
    <xf numFmtId="0" fontId="0" fillId="0" borderId="13" xfId="4" applyFont="1" applyBorder="1" applyAlignment="1" applyProtection="1">
      <alignment horizontal="center" vertical="top"/>
      <protection locked="0"/>
    </xf>
    <xf numFmtId="167" fontId="0" fillId="0" borderId="13" xfId="4" applyNumberFormat="1" applyFont="1" applyBorder="1" applyAlignment="1" applyProtection="1">
      <alignment vertical="top"/>
      <protection locked="0"/>
    </xf>
    <xf numFmtId="167" fontId="0" fillId="0" borderId="13" xfId="4" applyNumberFormat="1" applyFont="1" applyBorder="1" applyAlignment="1" applyProtection="1">
      <alignment horizontal="right" vertical="top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164" fontId="1" fillId="4" borderId="0" xfId="4" applyNumberFormat="1" applyFont="1" applyFill="1" applyAlignment="1" applyProtection="1">
      <alignment horizontal="right" vertical="center"/>
      <protection locked="0"/>
    </xf>
    <xf numFmtId="164" fontId="1" fillId="4" borderId="0" xfId="4" applyNumberFormat="1" applyFont="1" applyFill="1" applyAlignment="1" applyProtection="1">
      <alignment horizontal="center" vertical="top"/>
      <protection locked="0"/>
    </xf>
    <xf numFmtId="166" fontId="0" fillId="0" borderId="0" xfId="4" applyNumberFormat="1" applyFont="1" applyAlignment="1">
      <alignment horizontal="center" vertical="top"/>
    </xf>
    <xf numFmtId="0" fontId="9" fillId="0" borderId="0" xfId="4" applyFont="1" applyAlignment="1">
      <alignment vertical="top"/>
    </xf>
    <xf numFmtId="164" fontId="8" fillId="0" borderId="0" xfId="4" applyNumberFormat="1" applyFont="1" applyAlignment="1" applyProtection="1">
      <alignment horizontal="center" vertical="top"/>
      <protection locked="0"/>
    </xf>
    <xf numFmtId="166" fontId="8" fillId="0" borderId="8" xfId="4" applyNumberFormat="1" applyFont="1" applyBorder="1" applyAlignment="1">
      <alignment horizontal="center" vertical="top"/>
    </xf>
    <xf numFmtId="164" fontId="8" fillId="0" borderId="8" xfId="4" applyNumberFormat="1" applyFont="1" applyBorder="1" applyAlignment="1">
      <alignment vertical="top"/>
    </xf>
    <xf numFmtId="164" fontId="8" fillId="0" borderId="8" xfId="4" applyNumberFormat="1" applyFont="1" applyBorder="1" applyAlignment="1" applyProtection="1">
      <alignment horizontal="center" vertical="top"/>
      <protection locked="0"/>
    </xf>
    <xf numFmtId="164" fontId="8" fillId="0" borderId="8" xfId="3" applyNumberFormat="1" applyFont="1" applyBorder="1" applyAlignment="1" applyProtection="1">
      <alignment horizontal="center" vertical="top"/>
      <protection locked="0"/>
    </xf>
    <xf numFmtId="164" fontId="4" fillId="0" borderId="8" xfId="4" applyNumberFormat="1" applyBorder="1" applyAlignment="1" applyProtection="1">
      <alignment horizontal="center" vertical="top"/>
      <protection locked="0"/>
    </xf>
    <xf numFmtId="167" fontId="4" fillId="0" borderId="8" xfId="4" applyNumberFormat="1" applyBorder="1" applyAlignment="1" applyProtection="1">
      <alignment horizontal="right" vertical="top"/>
      <protection locked="0"/>
    </xf>
    <xf numFmtId="167" fontId="4" fillId="0" borderId="8" xfId="4" applyNumberFormat="1" applyBorder="1" applyAlignment="1">
      <alignment horizontal="right" vertical="top"/>
    </xf>
    <xf numFmtId="167" fontId="4" fillId="0" borderId="13" xfId="4" applyNumberFormat="1" applyBorder="1" applyAlignment="1">
      <alignment horizontal="right" vertical="top"/>
    </xf>
    <xf numFmtId="164" fontId="4" fillId="0" borderId="13" xfId="4" applyNumberFormat="1" applyBorder="1" applyAlignment="1" applyProtection="1">
      <alignment horizontal="center" vertical="top"/>
      <protection locked="0"/>
    </xf>
    <xf numFmtId="168" fontId="4" fillId="0" borderId="13" xfId="3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2" fillId="0" borderId="0" xfId="4" applyFont="1" applyProtection="1"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Border="1" applyAlignment="1" applyProtection="1">
      <alignment vertical="top"/>
      <protection locked="0"/>
    </xf>
    <xf numFmtId="0" fontId="8" fillId="0" borderId="0" xfId="4" applyFont="1" applyBorder="1" applyAlignment="1" applyProtection="1">
      <alignment horizontal="center" vertical="top"/>
      <protection locked="0"/>
    </xf>
    <xf numFmtId="164" fontId="0" fillId="0" borderId="0" xfId="4" applyNumberFormat="1" applyFont="1" applyBorder="1" applyAlignment="1" applyProtection="1">
      <alignment vertical="top"/>
      <protection locked="0"/>
    </xf>
    <xf numFmtId="166" fontId="0" fillId="0" borderId="0" xfId="4" applyNumberFormat="1" applyFont="1" applyBorder="1" applyAlignment="1" applyProtection="1">
      <alignment horizontal="right" vertical="top"/>
      <protection locked="0"/>
    </xf>
    <xf numFmtId="44" fontId="0" fillId="0" borderId="0" xfId="1" applyFont="1" applyBorder="1" applyAlignment="1">
      <alignment horizontal="center" vertical="top"/>
    </xf>
    <xf numFmtId="44" fontId="9" fillId="0" borderId="0" xfId="1" applyFont="1" applyBorder="1" applyAlignment="1">
      <alignment vertical="top"/>
    </xf>
    <xf numFmtId="0" fontId="0" fillId="0" borderId="0" xfId="4" applyFont="1" applyBorder="1" applyAlignment="1" applyProtection="1">
      <alignment horizontal="center" vertical="top" wrapText="1"/>
      <protection locked="0"/>
    </xf>
    <xf numFmtId="164" fontId="8" fillId="0" borderId="0" xfId="4" applyNumberFormat="1" applyFont="1" applyBorder="1" applyAlignment="1" applyProtection="1">
      <alignment horizontal="center" vertical="top" wrapText="1"/>
      <protection locked="0"/>
    </xf>
    <xf numFmtId="164" fontId="0" fillId="0" borderId="0" xfId="3" applyNumberFormat="1" applyFont="1" applyBorder="1" applyAlignment="1" applyProtection="1">
      <alignment horizontal="center" vertical="top"/>
      <protection locked="0"/>
    </xf>
    <xf numFmtId="167" fontId="0" fillId="0" borderId="0" xfId="4" applyNumberFormat="1" applyFont="1" applyFill="1" applyBorder="1" applyAlignment="1" applyProtection="1">
      <alignment vertical="top"/>
      <protection locked="0"/>
    </xf>
    <xf numFmtId="167" fontId="0" fillId="0" borderId="0" xfId="4" applyNumberFormat="1" applyFont="1" applyFill="1" applyBorder="1" applyAlignment="1" applyProtection="1">
      <alignment horizontal="right" vertical="top"/>
      <protection locked="0"/>
    </xf>
    <xf numFmtId="167" fontId="15" fillId="0" borderId="0" xfId="4" applyNumberFormat="1" applyFont="1" applyFill="1" applyBorder="1" applyAlignment="1">
      <alignment horizontal="right" vertical="top"/>
    </xf>
    <xf numFmtId="164" fontId="0" fillId="0" borderId="0" xfId="4" applyNumberFormat="1" applyFont="1" applyFill="1" applyBorder="1" applyAlignment="1" applyProtection="1">
      <alignment horizontal="center" vertical="top" wrapText="1"/>
      <protection locked="0"/>
    </xf>
    <xf numFmtId="166" fontId="0" fillId="0" borderId="0" xfId="4" applyNumberFormat="1" applyFont="1" applyFill="1" applyBorder="1" applyAlignment="1" applyProtection="1">
      <alignment horizontal="center" vertical="top"/>
      <protection locked="0"/>
    </xf>
    <xf numFmtId="166" fontId="8" fillId="0" borderId="0" xfId="4" applyNumberFormat="1" applyFont="1" applyFill="1" applyBorder="1" applyAlignment="1" applyProtection="1">
      <alignment horizontal="right" vertical="top"/>
      <protection locked="0"/>
    </xf>
    <xf numFmtId="167" fontId="0" fillId="0" borderId="0" xfId="4" applyNumberFormat="1" applyFont="1" applyFill="1" applyBorder="1" applyAlignment="1">
      <alignment horizontal="right" vertical="top"/>
    </xf>
    <xf numFmtId="164" fontId="4" fillId="0" borderId="0" xfId="4" applyNumberFormat="1" applyFill="1" applyBorder="1" applyAlignment="1" applyProtection="1">
      <alignment horizontal="center" vertical="top" wrapText="1"/>
      <protection locked="0"/>
    </xf>
    <xf numFmtId="166" fontId="21" fillId="0" borderId="0" xfId="4" applyNumberFormat="1" applyFont="1" applyFill="1" applyBorder="1" applyAlignment="1" applyProtection="1">
      <alignment horizontal="center" vertical="top"/>
      <protection locked="0"/>
    </xf>
    <xf numFmtId="166" fontId="8" fillId="0" borderId="0" xfId="4" applyNumberFormat="1" applyFont="1" applyFill="1" applyBorder="1" applyAlignment="1">
      <alignment horizontal="center" vertical="top"/>
    </xf>
    <xf numFmtId="164" fontId="8" fillId="0" borderId="0" xfId="4" applyNumberFormat="1" applyFont="1" applyFill="1" applyBorder="1" applyAlignment="1">
      <alignment vertical="top"/>
    </xf>
    <xf numFmtId="164" fontId="8" fillId="0" borderId="0" xfId="4" applyNumberFormat="1" applyFont="1" applyFill="1" applyBorder="1" applyAlignment="1" applyProtection="1">
      <alignment horizontal="center" vertical="top" wrapText="1"/>
      <protection locked="0"/>
    </xf>
    <xf numFmtId="167" fontId="0" fillId="0" borderId="17" xfId="4" applyNumberFormat="1" applyFont="1" applyFill="1" applyBorder="1" applyAlignment="1" applyProtection="1">
      <alignment vertical="top"/>
      <protection locked="0"/>
    </xf>
    <xf numFmtId="167" fontId="0" fillId="0" borderId="17" xfId="4" applyNumberFormat="1" applyFont="1" applyFill="1" applyBorder="1" applyAlignment="1">
      <alignment horizontal="right" vertical="top"/>
    </xf>
    <xf numFmtId="164" fontId="4" fillId="0" borderId="17" xfId="4" applyNumberFormat="1" applyFill="1" applyBorder="1" applyAlignment="1" applyProtection="1">
      <alignment horizontal="center" vertical="top" wrapText="1"/>
      <protection locked="0"/>
    </xf>
    <xf numFmtId="164" fontId="4" fillId="0" borderId="0" xfId="4" applyNumberFormat="1" applyAlignment="1" applyProtection="1">
      <alignment vertical="top"/>
      <protection locked="0"/>
    </xf>
    <xf numFmtId="0" fontId="4" fillId="0" borderId="0" xfId="4" applyAlignment="1" applyProtection="1">
      <alignment horizontal="right" vertical="top"/>
      <protection locked="0"/>
    </xf>
    <xf numFmtId="0" fontId="4" fillId="0" borderId="0" xfId="4" applyAlignment="1" applyProtection="1">
      <alignment horizontal="center" vertical="top"/>
      <protection locked="0"/>
    </xf>
    <xf numFmtId="0" fontId="9" fillId="0" borderId="0" xfId="4" applyFont="1" applyAlignment="1" applyProtection="1">
      <alignment vertical="top"/>
      <protection locked="0"/>
    </xf>
    <xf numFmtId="0" fontId="0" fillId="0" borderId="0" xfId="4" applyFont="1" applyAlignment="1" applyProtection="1">
      <alignment horizontal="center" vertical="top" wrapText="1"/>
      <protection locked="0"/>
    </xf>
    <xf numFmtId="164" fontId="4" fillId="0" borderId="0" xfId="4" applyNumberFormat="1" applyAlignment="1" applyProtection="1">
      <alignment horizontal="center" vertical="top"/>
      <protection locked="0"/>
    </xf>
    <xf numFmtId="167" fontId="4" fillId="0" borderId="0" xfId="4" applyNumberFormat="1" applyFill="1" applyBorder="1" applyAlignment="1" applyProtection="1">
      <alignment vertical="top"/>
      <protection locked="0"/>
    </xf>
    <xf numFmtId="167" fontId="0" fillId="0" borderId="0" xfId="4" applyNumberFormat="1" applyFont="1" applyFill="1" applyBorder="1" applyAlignment="1" applyProtection="1">
      <alignment horizontal="center" vertical="top" wrapText="1"/>
      <protection locked="0"/>
    </xf>
    <xf numFmtId="0" fontId="0" fillId="0" borderId="0" xfId="4" applyFont="1" applyFill="1" applyBorder="1" applyAlignment="1" applyProtection="1">
      <alignment horizontal="justify" vertical="top" wrapText="1"/>
      <protection locked="0"/>
    </xf>
    <xf numFmtId="0" fontId="4" fillId="0" borderId="0" xfId="4" applyFill="1" applyBorder="1" applyAlignment="1" applyProtection="1">
      <alignment horizontal="justify" vertical="top" wrapText="1"/>
      <protection locked="0"/>
    </xf>
    <xf numFmtId="0" fontId="0" fillId="0" borderId="0" xfId="4" applyFont="1" applyFill="1" applyBorder="1" applyAlignment="1" applyProtection="1">
      <alignment horizontal="center" vertical="top"/>
      <protection locked="0"/>
    </xf>
    <xf numFmtId="165" fontId="4" fillId="0" borderId="0" xfId="3" applyFill="1" applyBorder="1" applyAlignment="1">
      <alignment vertical="top"/>
    </xf>
    <xf numFmtId="2" fontId="0" fillId="0" borderId="0" xfId="4" applyNumberFormat="1" applyFont="1" applyFill="1" applyBorder="1" applyAlignment="1" applyProtection="1">
      <alignment horizontal="right" vertical="top" wrapText="1"/>
      <protection locked="0"/>
    </xf>
    <xf numFmtId="166" fontId="14" fillId="0" borderId="0" xfId="4" applyNumberFormat="1" applyFont="1" applyFill="1" applyBorder="1" applyAlignment="1" applyProtection="1">
      <alignment horizontal="center" vertical="top"/>
      <protection locked="0"/>
    </xf>
    <xf numFmtId="166" fontId="15" fillId="0" borderId="0" xfId="4" applyNumberFormat="1" applyFont="1" applyFill="1" applyBorder="1" applyAlignment="1" applyProtection="1">
      <alignment horizontal="center" vertical="top"/>
      <protection locked="0"/>
    </xf>
    <xf numFmtId="167" fontId="15" fillId="0" borderId="0" xfId="4" applyNumberFormat="1" applyFont="1" applyFill="1" applyBorder="1" applyAlignment="1" applyProtection="1">
      <alignment vertical="top"/>
      <protection locked="0"/>
    </xf>
    <xf numFmtId="167" fontId="4" fillId="0" borderId="0" xfId="4" applyNumberFormat="1" applyFill="1" applyBorder="1" applyAlignment="1">
      <alignment horizontal="right" vertical="top"/>
    </xf>
    <xf numFmtId="0" fontId="7" fillId="0" borderId="0" xfId="4" applyFont="1" applyFill="1" applyBorder="1" applyAlignment="1" applyProtection="1">
      <alignment horizontal="justify" vertical="top" wrapText="1"/>
      <protection locked="0"/>
    </xf>
    <xf numFmtId="167" fontId="15" fillId="0" borderId="0" xfId="4" applyNumberFormat="1" applyFont="1" applyFill="1" applyBorder="1" applyAlignment="1" applyProtection="1">
      <alignment horizontal="right" vertical="top"/>
      <protection locked="0"/>
    </xf>
    <xf numFmtId="1" fontId="0" fillId="0" borderId="0" xfId="4" applyNumberFormat="1" applyFont="1" applyFill="1" applyBorder="1" applyAlignment="1" applyProtection="1">
      <alignment horizontal="center" vertical="top"/>
      <protection locked="0"/>
    </xf>
    <xf numFmtId="0" fontId="5" fillId="0" borderId="0" xfId="4" applyFont="1" applyFill="1" applyBorder="1" applyAlignment="1" applyProtection="1">
      <alignment horizontal="justify" vertical="top" wrapText="1"/>
      <protection locked="0"/>
    </xf>
    <xf numFmtId="167" fontId="4" fillId="0" borderId="0" xfId="4" applyNumberFormat="1" applyFill="1" applyBorder="1" applyAlignment="1" applyProtection="1">
      <alignment horizontal="right" vertical="top"/>
      <protection locked="0"/>
    </xf>
    <xf numFmtId="167" fontId="0" fillId="0" borderId="0" xfId="4" applyNumberFormat="1" applyFont="1" applyFill="1" applyBorder="1" applyAlignment="1">
      <alignment horizontal="center" vertical="top" wrapText="1"/>
    </xf>
    <xf numFmtId="166" fontId="19" fillId="0" borderId="0" xfId="4" applyNumberFormat="1" applyFont="1" applyFill="1" applyBorder="1" applyAlignment="1" applyProtection="1">
      <alignment horizontal="center" vertical="top"/>
      <protection locked="0"/>
    </xf>
    <xf numFmtId="49" fontId="5" fillId="0" borderId="0" xfId="4" applyNumberFormat="1" applyFont="1" applyFill="1" applyBorder="1" applyAlignment="1" applyProtection="1">
      <alignment horizontal="left" vertical="top"/>
      <protection locked="0"/>
    </xf>
    <xf numFmtId="166" fontId="4" fillId="0" borderId="0" xfId="4" applyNumberFormat="1" applyFill="1" applyBorder="1" applyAlignment="1" applyProtection="1">
      <alignment horizontal="right" vertical="top"/>
      <protection locked="0"/>
    </xf>
    <xf numFmtId="167" fontId="4" fillId="0" borderId="0" xfId="4" applyNumberFormat="1" applyFont="1" applyFill="1" applyBorder="1" applyAlignment="1">
      <alignment horizontal="right" vertical="top"/>
    </xf>
    <xf numFmtId="165" fontId="4" fillId="0" borderId="0" xfId="3" applyFill="1" applyBorder="1" applyAlignment="1">
      <alignment horizontal="center" vertical="top" wrapText="1"/>
    </xf>
    <xf numFmtId="166" fontId="18" fillId="0" borderId="0" xfId="4" applyNumberFormat="1" applyFont="1" applyFill="1" applyBorder="1" applyAlignment="1" applyProtection="1">
      <alignment horizontal="center" vertical="top"/>
      <protection locked="0"/>
    </xf>
    <xf numFmtId="167" fontId="7" fillId="0" borderId="0" xfId="4" applyNumberFormat="1" applyFont="1" applyFill="1" applyBorder="1" applyAlignment="1" applyProtection="1">
      <alignment vertical="top"/>
      <protection locked="0"/>
    </xf>
    <xf numFmtId="49" fontId="3" fillId="0" borderId="0" xfId="4" applyNumberFormat="1" applyFont="1" applyFill="1" applyBorder="1" applyAlignment="1" applyProtection="1">
      <alignment horizontal="center" vertical="top"/>
      <protection locked="0"/>
    </xf>
    <xf numFmtId="49" fontId="7" fillId="0" borderId="0" xfId="4" applyNumberFormat="1" applyFont="1" applyFill="1" applyBorder="1" applyAlignment="1" applyProtection="1">
      <alignment horizontal="center" vertical="top"/>
      <protection locked="0"/>
    </xf>
    <xf numFmtId="0" fontId="8" fillId="0" borderId="0" xfId="4" applyFont="1" applyFill="1" applyBorder="1" applyAlignment="1" applyProtection="1">
      <alignment horizontal="center" vertical="top"/>
      <protection locked="0"/>
    </xf>
    <xf numFmtId="164" fontId="8" fillId="0" borderId="0" xfId="4" applyNumberFormat="1" applyFont="1" applyFill="1" applyBorder="1" applyAlignment="1" applyProtection="1">
      <alignment vertical="top"/>
      <protection locked="0"/>
    </xf>
    <xf numFmtId="164" fontId="8" fillId="0" borderId="0" xfId="3" applyNumberFormat="1" applyFont="1" applyFill="1" applyBorder="1" applyAlignment="1" applyProtection="1">
      <alignment horizontal="center" vertical="top"/>
      <protection locked="0"/>
    </xf>
    <xf numFmtId="0" fontId="0" fillId="0" borderId="0" xfId="4" applyFont="1" applyFill="1" applyAlignment="1" applyProtection="1">
      <alignment vertical="top"/>
      <protection locked="0"/>
    </xf>
    <xf numFmtId="0" fontId="4" fillId="0" borderId="0" xfId="4" applyFill="1" applyBorder="1" applyAlignment="1" applyProtection="1">
      <alignment horizontal="center" vertical="top"/>
      <protection locked="0"/>
    </xf>
    <xf numFmtId="0" fontId="4" fillId="0" borderId="0" xfId="4" applyFill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center" vertical="top" wrapText="1"/>
      <protection locked="0"/>
    </xf>
    <xf numFmtId="2" fontId="4" fillId="0" borderId="0" xfId="4" applyNumberFormat="1" applyFill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justify" vertical="top"/>
      <protection locked="0"/>
    </xf>
    <xf numFmtId="0" fontId="4" fillId="0" borderId="0" xfId="4" applyFill="1" applyBorder="1" applyAlignment="1" applyProtection="1">
      <alignment horizontal="justify" vertical="top"/>
      <protection locked="0"/>
    </xf>
    <xf numFmtId="166" fontId="4" fillId="0" borderId="0" xfId="4" applyNumberFormat="1" applyFill="1" applyAlignment="1" applyProtection="1">
      <alignment vertical="top"/>
      <protection locked="0"/>
    </xf>
    <xf numFmtId="49" fontId="5" fillId="0" borderId="0" xfId="4" applyNumberFormat="1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horizontal="justify" vertical="top"/>
      <protection locked="0"/>
    </xf>
    <xf numFmtId="0" fontId="5" fillId="0" borderId="0" xfId="4" applyFont="1" applyFill="1" applyBorder="1" applyAlignment="1" applyProtection="1">
      <alignment horizontal="left" vertical="top" wrapText="1"/>
      <protection locked="0"/>
    </xf>
    <xf numFmtId="0" fontId="4" fillId="0" borderId="0" xfId="4" applyFont="1" applyFill="1" applyBorder="1" applyAlignment="1" applyProtection="1">
      <alignment horizontal="justify" vertical="top"/>
      <protection locked="0"/>
    </xf>
    <xf numFmtId="0" fontId="0" fillId="0" borderId="0" xfId="4" applyFont="1" applyFill="1" applyBorder="1" applyAlignment="1" applyProtection="1">
      <alignment vertical="top"/>
      <protection locked="0"/>
    </xf>
    <xf numFmtId="0" fontId="0" fillId="0" borderId="17" xfId="4" applyFont="1" applyFill="1" applyBorder="1" applyAlignment="1" applyProtection="1">
      <alignment vertical="top"/>
      <protection locked="0"/>
    </xf>
    <xf numFmtId="49" fontId="7" fillId="0" borderId="17" xfId="4" applyNumberFormat="1" applyFont="1" applyFill="1" applyBorder="1" applyAlignment="1" applyProtection="1">
      <alignment horizontal="center" vertical="top"/>
      <protection locked="0"/>
    </xf>
    <xf numFmtId="0" fontId="0" fillId="0" borderId="17" xfId="4" applyFont="1" applyFill="1" applyBorder="1" applyAlignment="1" applyProtection="1">
      <alignment horizontal="center" vertical="top"/>
      <protection locked="0"/>
    </xf>
    <xf numFmtId="0" fontId="8" fillId="0" borderId="0" xfId="4" applyFont="1" applyFill="1" applyAlignment="1" applyProtection="1">
      <alignment horizontal="center" vertical="top"/>
      <protection locked="0"/>
    </xf>
    <xf numFmtId="164" fontId="4" fillId="0" borderId="0" xfId="4" applyNumberFormat="1" applyFill="1" applyAlignment="1" applyProtection="1">
      <alignment vertical="top"/>
      <protection locked="0"/>
    </xf>
    <xf numFmtId="0" fontId="0" fillId="0" borderId="0" xfId="4" applyFont="1" applyFill="1" applyAlignment="1" applyProtection="1">
      <alignment horizontal="right" vertical="top"/>
      <protection locked="0"/>
    </xf>
    <xf numFmtId="0" fontId="4" fillId="0" borderId="0" xfId="4" applyFill="1" applyAlignment="1" applyProtection="1">
      <alignment horizontal="right" vertical="top"/>
      <protection locked="0"/>
    </xf>
    <xf numFmtId="0" fontId="4" fillId="0" borderId="0" xfId="4" applyFill="1" applyAlignment="1" applyProtection="1">
      <alignment horizontal="center" vertical="top"/>
      <protection locked="0"/>
    </xf>
    <xf numFmtId="0" fontId="9" fillId="0" borderId="0" xfId="4" applyFont="1" applyFill="1" applyAlignment="1" applyProtection="1">
      <alignment vertical="top"/>
      <protection locked="0"/>
    </xf>
    <xf numFmtId="0" fontId="0" fillId="0" borderId="0" xfId="4" applyFont="1" applyFill="1" applyAlignment="1" applyProtection="1">
      <alignment horizontal="center" vertical="top" wrapText="1"/>
      <protection locked="0"/>
    </xf>
    <xf numFmtId="164" fontId="4" fillId="0" borderId="0" xfId="4" applyNumberFormat="1" applyFill="1" applyAlignment="1" applyProtection="1">
      <alignment horizontal="center" vertical="top"/>
      <protection locked="0"/>
    </xf>
    <xf numFmtId="164" fontId="4" fillId="0" borderId="0" xfId="4" applyNumberFormat="1" applyFill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0" xfId="4" applyFont="1" applyAlignment="1" applyProtection="1">
      <alignment horizontal="center"/>
      <protection locked="0"/>
    </xf>
    <xf numFmtId="0" fontId="12" fillId="3" borderId="4" xfId="4" applyFont="1" applyFill="1" applyBorder="1" applyAlignment="1" applyProtection="1">
      <alignment horizontal="center" vertical="center" wrapText="1"/>
      <protection locked="0"/>
    </xf>
    <xf numFmtId="0" fontId="12" fillId="3" borderId="11" xfId="4" applyFont="1" applyFill="1" applyBorder="1" applyAlignment="1" applyProtection="1">
      <alignment horizontal="center" vertical="center" wrapText="1"/>
      <protection locked="0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0" fillId="0" borderId="0" xfId="4" applyFont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left" vertical="center"/>
      <protection locked="0"/>
    </xf>
    <xf numFmtId="0" fontId="12" fillId="5" borderId="5" xfId="4" applyFont="1" applyFill="1" applyBorder="1" applyAlignment="1" applyProtection="1">
      <alignment horizontal="center" vertical="center" wrapText="1"/>
      <protection locked="0"/>
    </xf>
    <xf numFmtId="0" fontId="12" fillId="5" borderId="4" xfId="4" applyFont="1" applyFill="1" applyBorder="1" applyAlignment="1" applyProtection="1">
      <alignment horizontal="center" vertical="center" wrapText="1"/>
      <protection locked="0"/>
    </xf>
    <xf numFmtId="0" fontId="12" fillId="5" borderId="11" xfId="4" applyFont="1" applyFill="1" applyBorder="1" applyAlignment="1" applyProtection="1">
      <alignment horizontal="center" vertical="center" wrapText="1"/>
      <protection locked="0"/>
    </xf>
    <xf numFmtId="0" fontId="12" fillId="5" borderId="19" xfId="4" applyFont="1" applyFill="1" applyBorder="1" applyAlignment="1" applyProtection="1">
      <alignment horizontal="center" vertical="center" wrapText="1"/>
      <protection locked="0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2" fontId="12" fillId="5" borderId="20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4" applyFont="1" applyFill="1" applyBorder="1" applyAlignment="1" applyProtection="1">
      <alignment horizontal="center" vertical="center" wrapText="1"/>
      <protection locked="0"/>
    </xf>
    <xf numFmtId="0" fontId="3" fillId="5" borderId="18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center" vertical="center" wrapText="1"/>
      <protection locked="0"/>
    </xf>
    <xf numFmtId="0" fontId="10" fillId="6" borderId="0" xfId="4" applyFont="1" applyFill="1" applyBorder="1" applyAlignment="1" applyProtection="1">
      <alignment horizontal="left" vertical="top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/>
      <protection locked="0"/>
    </xf>
    <xf numFmtId="164" fontId="10" fillId="6" borderId="0" xfId="4" applyNumberFormat="1" applyFont="1" applyFill="1" applyBorder="1" applyAlignment="1" applyProtection="1">
      <alignment horizontal="right" vertical="top"/>
      <protection locked="0"/>
    </xf>
    <xf numFmtId="166" fontId="10" fillId="6" borderId="0" xfId="4" applyNumberFormat="1" applyFont="1" applyFill="1" applyBorder="1" applyAlignment="1" applyProtection="1">
      <alignment horizontal="right" vertical="top"/>
      <protection locked="0"/>
    </xf>
    <xf numFmtId="164" fontId="10" fillId="6" borderId="0" xfId="4" applyNumberFormat="1" applyFont="1" applyFill="1" applyBorder="1" applyAlignment="1">
      <alignment horizontal="right" vertical="center" wrapText="1"/>
    </xf>
    <xf numFmtId="164" fontId="10" fillId="6" borderId="0" xfId="4" applyNumberFormat="1" applyFont="1" applyFill="1" applyBorder="1" applyAlignment="1" applyProtection="1">
      <alignment horizontal="center" vertical="center" wrapText="1"/>
      <protection locked="0"/>
    </xf>
    <xf numFmtId="164" fontId="10" fillId="6" borderId="0" xfId="4" applyNumberFormat="1" applyFont="1" applyFill="1" applyBorder="1" applyAlignment="1" applyProtection="1">
      <alignment horizontal="center" vertical="top" wrapText="1"/>
      <protection locked="0"/>
    </xf>
    <xf numFmtId="164" fontId="10" fillId="6" borderId="0" xfId="3" applyNumberFormat="1" applyFont="1" applyFill="1" applyBorder="1" applyAlignment="1" applyProtection="1">
      <alignment horizontal="center" vertical="top"/>
      <protection locked="0"/>
    </xf>
  </cellXfs>
  <cellStyles count="8">
    <cellStyle name="Excel Built-in Normal" xfId="4"/>
    <cellStyle name="Millares" xfId="3" builtinId="3"/>
    <cellStyle name="Millares 2" xfId="5"/>
    <cellStyle name="Moneda" xfId="1" builtinId="4"/>
    <cellStyle name="Normal" xfId="0" builtinId="0"/>
    <cellStyle name="Normal 19" xfId="6"/>
    <cellStyle name="Normal 2" xfId="7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"/>
  <sheetViews>
    <sheetView topLeftCell="A4" zoomScale="115" zoomScaleNormal="115" zoomScaleSheetLayoutView="14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193" t="s">
        <v>0</v>
      </c>
      <c r="B2" s="193"/>
      <c r="C2" s="193"/>
      <c r="D2" s="193"/>
    </row>
    <row r="3" spans="1:4" ht="18">
      <c r="A3" s="3"/>
      <c r="B3" s="2"/>
      <c r="C3" s="2"/>
      <c r="D3" s="3"/>
    </row>
    <row r="4" spans="1:4" ht="15" customHeight="1">
      <c r="A4" s="194" t="s">
        <v>1</v>
      </c>
      <c r="B4" s="194"/>
      <c r="C4" s="194"/>
      <c r="D4" s="194" t="s">
        <v>2</v>
      </c>
    </row>
    <row r="5" spans="1:4" ht="16.5" customHeight="1">
      <c r="A5" s="105" t="s">
        <v>3</v>
      </c>
      <c r="B5" s="195" t="s">
        <v>4</v>
      </c>
      <c r="C5" s="195"/>
      <c r="D5" s="195"/>
    </row>
    <row r="6" spans="1:4" s="104" customFormat="1" ht="123" customHeight="1">
      <c r="A6" s="64" t="s">
        <v>5</v>
      </c>
      <c r="B6" s="196" t="s">
        <v>6</v>
      </c>
      <c r="C6" s="196"/>
      <c r="D6" s="106" t="s">
        <v>7</v>
      </c>
    </row>
    <row r="7" spans="1:4">
      <c r="D7" s="66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85" zoomScaleNormal="85" zoomScaleSheetLayoutView="90" workbookViewId="0">
      <selection activeCell="D6" sqref="D6"/>
    </sheetView>
  </sheetViews>
  <sheetFormatPr baseColWidth="10" defaultColWidth="11.42578125" defaultRowHeight="12.75"/>
  <cols>
    <col min="1" max="1" width="14.42578125" style="8" customWidth="1"/>
    <col min="2" max="2" width="15.5703125" style="9" customWidth="1"/>
    <col min="3" max="3" width="58.85546875" style="10" customWidth="1"/>
    <col min="4" max="4" width="1.7109375" style="10" customWidth="1"/>
    <col min="5" max="5" width="13.5703125" style="11" customWidth="1"/>
    <col min="6" max="6" width="17" style="12" customWidth="1"/>
    <col min="7" max="7" width="15.85546875" style="12" customWidth="1"/>
    <col min="8" max="8" width="15.42578125" style="13" customWidth="1"/>
    <col min="9" max="9" width="11" style="14" customWidth="1"/>
    <col min="10" max="10" width="20.140625" style="15" customWidth="1"/>
    <col min="11" max="11" width="20.5703125" style="16" customWidth="1"/>
    <col min="12" max="12" width="18.7109375" style="16" customWidth="1"/>
    <col min="13" max="13" width="17.28515625" style="67" customWidth="1"/>
    <col min="14" max="14" width="16.140625" style="67" customWidth="1"/>
    <col min="15" max="15" width="13.5703125" style="18" customWidth="1"/>
    <col min="16" max="16" width="12" style="18" customWidth="1"/>
    <col min="17" max="17" width="10.85546875" style="18" customWidth="1"/>
    <col min="18" max="16384" width="11.42578125" style="10"/>
  </cols>
  <sheetData>
    <row r="1" spans="1:17">
      <c r="C1" s="197" t="s">
        <v>8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7" ht="15" customHeight="1">
      <c r="C3" s="197" t="s">
        <v>9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>
      <c r="C4" s="19"/>
      <c r="D4" s="19"/>
      <c r="E4" s="20"/>
      <c r="F4" s="21"/>
      <c r="G4" s="21"/>
      <c r="H4" s="22"/>
      <c r="I4" s="22"/>
      <c r="J4" s="38"/>
      <c r="K4" s="19"/>
      <c r="L4" s="19"/>
      <c r="M4" s="38"/>
      <c r="N4" s="38"/>
    </row>
    <row r="5" spans="1:17" ht="15" customHeight="1">
      <c r="C5" s="23" t="s">
        <v>10</v>
      </c>
      <c r="D5" s="23"/>
      <c r="G5" s="24"/>
      <c r="I5" s="52"/>
      <c r="J5" s="53"/>
      <c r="K5" s="53"/>
      <c r="L5" s="53"/>
      <c r="N5" s="88"/>
    </row>
    <row r="6" spans="1:17" ht="12.75" customHeight="1">
      <c r="C6" s="25"/>
      <c r="D6" s="25"/>
      <c r="J6" s="55"/>
      <c r="K6" s="56"/>
      <c r="L6" s="56"/>
    </row>
    <row r="7" spans="1:17" ht="22.5" customHeight="1">
      <c r="A7" s="198" t="s">
        <v>11</v>
      </c>
      <c r="B7" s="198" t="s">
        <v>12</v>
      </c>
      <c r="C7" s="26" t="s">
        <v>13</v>
      </c>
      <c r="D7" s="198" t="s">
        <v>14</v>
      </c>
      <c r="E7" s="198"/>
      <c r="F7" s="198" t="s">
        <v>15</v>
      </c>
      <c r="G7" s="198"/>
      <c r="H7" s="198"/>
      <c r="I7" s="198"/>
      <c r="J7" s="202" t="s">
        <v>16</v>
      </c>
      <c r="K7" s="202" t="s">
        <v>17</v>
      </c>
      <c r="L7" s="202" t="s">
        <v>18</v>
      </c>
      <c r="M7" s="198" t="s">
        <v>19</v>
      </c>
      <c r="N7" s="198"/>
      <c r="O7" s="198"/>
      <c r="P7" s="198"/>
      <c r="Q7" s="199"/>
    </row>
    <row r="8" spans="1:17" ht="34.5" customHeight="1">
      <c r="A8" s="201"/>
      <c r="B8" s="201"/>
      <c r="C8" s="28" t="s">
        <v>20</v>
      </c>
      <c r="D8" s="201"/>
      <c r="E8" s="201"/>
      <c r="F8" s="29" t="s">
        <v>21</v>
      </c>
      <c r="G8" s="29" t="s">
        <v>22</v>
      </c>
      <c r="H8" s="27" t="s">
        <v>23</v>
      </c>
      <c r="I8" s="27" t="s">
        <v>24</v>
      </c>
      <c r="J8" s="203"/>
      <c r="K8" s="203"/>
      <c r="L8" s="203"/>
      <c r="M8" s="27" t="s">
        <v>25</v>
      </c>
      <c r="N8" s="27" t="s">
        <v>26</v>
      </c>
      <c r="O8" s="27" t="s">
        <v>27</v>
      </c>
      <c r="P8" s="27" t="s">
        <v>28</v>
      </c>
      <c r="Q8" s="63" t="s">
        <v>29</v>
      </c>
    </row>
    <row r="9" spans="1:17" s="5" customFormat="1" ht="21.95" customHeight="1">
      <c r="A9" s="30"/>
      <c r="B9" s="30"/>
      <c r="C9" s="200" t="s">
        <v>30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</row>
    <row r="10" spans="1:17" s="6" customFormat="1" ht="22.5" customHeight="1">
      <c r="A10" s="31"/>
      <c r="B10" s="32"/>
      <c r="C10" s="33" t="s">
        <v>31</v>
      </c>
      <c r="D10" s="34"/>
      <c r="E10" s="35"/>
      <c r="F10" s="36"/>
      <c r="G10" s="36"/>
      <c r="H10" s="37"/>
      <c r="I10" s="37"/>
      <c r="J10" s="57">
        <f>SUM(J14)</f>
        <v>188106911.08000001</v>
      </c>
      <c r="K10" s="57">
        <f t="shared" ref="K10:L10" si="0">SUM(K14)</f>
        <v>188106911.08000001</v>
      </c>
      <c r="L10" s="57">
        <f t="shared" si="0"/>
        <v>0</v>
      </c>
      <c r="M10" s="89"/>
      <c r="N10" s="90"/>
      <c r="O10" s="58"/>
      <c r="P10" s="58"/>
      <c r="Q10" s="58"/>
    </row>
    <row r="11" spans="1:17" s="7" customFormat="1" ht="12" customHeight="1">
      <c r="A11" s="38"/>
      <c r="B11" s="39"/>
      <c r="C11" s="40"/>
      <c r="D11" s="40"/>
      <c r="E11" s="20"/>
      <c r="F11" s="21"/>
      <c r="G11" s="21"/>
      <c r="H11" s="41"/>
      <c r="I11" s="41"/>
      <c r="J11" s="91"/>
      <c r="K11" s="92"/>
      <c r="L11" s="92"/>
      <c r="M11" s="38"/>
      <c r="N11" s="93"/>
      <c r="O11" s="59"/>
      <c r="P11" s="59"/>
      <c r="Q11" s="59"/>
    </row>
    <row r="12" spans="1:17" s="19" customFormat="1" ht="15" customHeight="1">
      <c r="A12" s="68"/>
      <c r="B12" s="69"/>
      <c r="C12" s="70" t="s">
        <v>32</v>
      </c>
      <c r="D12" s="71"/>
      <c r="E12" s="68"/>
      <c r="F12" s="72"/>
      <c r="G12" s="72"/>
      <c r="H12" s="73"/>
      <c r="I12" s="73"/>
      <c r="J12" s="94"/>
      <c r="K12" s="95"/>
      <c r="L12" s="95"/>
      <c r="M12" s="96"/>
      <c r="N12" s="96"/>
      <c r="O12" s="97"/>
      <c r="P12" s="97"/>
      <c r="Q12" s="97"/>
    </row>
    <row r="13" spans="1:17" s="19" customFormat="1" ht="12.75" customHeight="1">
      <c r="A13" s="68"/>
      <c r="B13" s="69"/>
      <c r="C13" s="70"/>
      <c r="D13" s="71"/>
      <c r="E13" s="68"/>
      <c r="F13" s="72"/>
      <c r="G13" s="72"/>
      <c r="H13" s="73"/>
      <c r="I13" s="73"/>
      <c r="J13" s="94"/>
      <c r="K13" s="95"/>
      <c r="L13" s="95"/>
      <c r="M13" s="96"/>
      <c r="N13" s="96"/>
      <c r="O13" s="97"/>
      <c r="P13" s="97"/>
      <c r="Q13" s="97"/>
    </row>
    <row r="14" spans="1:17" s="7" customFormat="1">
      <c r="A14" s="48" t="s">
        <v>33</v>
      </c>
      <c r="B14" s="74"/>
      <c r="C14" s="75" t="s">
        <v>34</v>
      </c>
      <c r="D14" s="50"/>
      <c r="E14" s="48"/>
      <c r="F14" s="76"/>
      <c r="G14" s="77"/>
      <c r="H14" s="51"/>
      <c r="I14" s="51"/>
      <c r="J14" s="60">
        <v>188106911.08000001</v>
      </c>
      <c r="K14" s="60">
        <v>188106911.08000001</v>
      </c>
      <c r="L14" s="60">
        <v>0</v>
      </c>
      <c r="M14" s="98" t="s">
        <v>35</v>
      </c>
      <c r="N14" s="98" t="s">
        <v>35</v>
      </c>
      <c r="O14" s="61">
        <v>50841</v>
      </c>
      <c r="P14" s="61">
        <v>34921</v>
      </c>
      <c r="Q14" s="61">
        <f>SUM(O14:P14)</f>
        <v>85762</v>
      </c>
    </row>
    <row r="15" spans="1:17" s="7" customFormat="1">
      <c r="A15" s="78"/>
      <c r="B15" s="79"/>
      <c r="C15" s="49" t="s">
        <v>36</v>
      </c>
      <c r="D15" s="50"/>
      <c r="E15" s="48" t="s">
        <v>37</v>
      </c>
      <c r="F15" s="77">
        <v>4</v>
      </c>
      <c r="G15" s="77">
        <v>4</v>
      </c>
      <c r="H15" s="51">
        <v>0</v>
      </c>
      <c r="I15" s="99">
        <f>SUM(H15)/G15*100</f>
        <v>0</v>
      </c>
      <c r="J15" s="60"/>
      <c r="K15" s="60"/>
      <c r="L15" s="100"/>
      <c r="M15" s="98"/>
      <c r="N15" s="98"/>
      <c r="O15" s="62"/>
      <c r="P15" s="62"/>
      <c r="Q15" s="62"/>
    </row>
    <row r="16" spans="1:17" s="7" customFormat="1">
      <c r="A16" s="78"/>
      <c r="B16" s="79"/>
      <c r="C16" s="49" t="s">
        <v>38</v>
      </c>
      <c r="D16" s="50"/>
      <c r="E16" s="48" t="s">
        <v>39</v>
      </c>
      <c r="F16" s="77">
        <v>17</v>
      </c>
      <c r="G16" s="77">
        <v>17</v>
      </c>
      <c r="H16" s="51">
        <v>0</v>
      </c>
      <c r="I16" s="99">
        <f t="shared" ref="I16:I27" si="1">SUM(H16)/G16*100</f>
        <v>0</v>
      </c>
      <c r="J16" s="100"/>
      <c r="K16" s="100"/>
      <c r="L16" s="100"/>
      <c r="M16" s="98"/>
      <c r="N16" s="98"/>
      <c r="O16" s="62"/>
      <c r="P16" s="62"/>
      <c r="Q16" s="62"/>
    </row>
    <row r="17" spans="1:17" s="7" customFormat="1">
      <c r="A17" s="78"/>
      <c r="B17" s="79"/>
      <c r="C17" s="49" t="s">
        <v>40</v>
      </c>
      <c r="D17" s="80"/>
      <c r="E17" s="48" t="s">
        <v>41</v>
      </c>
      <c r="F17" s="77">
        <v>450</v>
      </c>
      <c r="G17" s="77">
        <v>450</v>
      </c>
      <c r="H17" s="51">
        <v>0</v>
      </c>
      <c r="I17" s="51">
        <f t="shared" si="1"/>
        <v>0</v>
      </c>
      <c r="J17" s="100"/>
      <c r="K17" s="100"/>
      <c r="L17" s="100"/>
      <c r="M17" s="98"/>
      <c r="N17" s="98"/>
      <c r="O17" s="62"/>
      <c r="P17" s="62"/>
      <c r="Q17" s="62"/>
    </row>
    <row r="18" spans="1:17" s="7" customFormat="1" ht="25.5">
      <c r="A18" s="78"/>
      <c r="B18" s="79"/>
      <c r="C18" s="45" t="s">
        <v>42</v>
      </c>
      <c r="D18" s="43"/>
      <c r="E18" s="42" t="s">
        <v>43</v>
      </c>
      <c r="F18" s="47">
        <v>1</v>
      </c>
      <c r="G18" s="47">
        <v>1</v>
      </c>
      <c r="H18" s="46">
        <v>0</v>
      </c>
      <c r="I18" s="44">
        <f t="shared" si="1"/>
        <v>0</v>
      </c>
      <c r="J18" s="100"/>
      <c r="K18" s="100"/>
      <c r="L18" s="100"/>
      <c r="M18" s="98"/>
      <c r="N18" s="98"/>
      <c r="O18" s="62"/>
      <c r="P18" s="62"/>
      <c r="Q18" s="62"/>
    </row>
    <row r="19" spans="1:17" s="7" customFormat="1">
      <c r="A19" s="78"/>
      <c r="B19" s="79"/>
      <c r="C19" s="49" t="s">
        <v>44</v>
      </c>
      <c r="D19" s="50"/>
      <c r="E19" s="48" t="s">
        <v>45</v>
      </c>
      <c r="F19" s="77">
        <v>105</v>
      </c>
      <c r="G19" s="77">
        <v>105</v>
      </c>
      <c r="H19" s="51">
        <v>0</v>
      </c>
      <c r="I19" s="99">
        <f t="shared" si="1"/>
        <v>0</v>
      </c>
      <c r="J19" s="100"/>
      <c r="K19" s="100"/>
      <c r="L19" s="100"/>
      <c r="M19" s="98"/>
      <c r="N19" s="98"/>
      <c r="O19" s="62"/>
      <c r="P19" s="62"/>
      <c r="Q19" s="62"/>
    </row>
    <row r="20" spans="1:17" s="7" customFormat="1">
      <c r="A20" s="78"/>
      <c r="B20" s="79"/>
      <c r="C20" s="49" t="s">
        <v>46</v>
      </c>
      <c r="D20" s="50"/>
      <c r="E20" s="48" t="s">
        <v>47</v>
      </c>
      <c r="F20" s="77">
        <v>197</v>
      </c>
      <c r="G20" s="77">
        <v>197</v>
      </c>
      <c r="H20" s="51">
        <v>0</v>
      </c>
      <c r="I20" s="99">
        <f t="shared" si="1"/>
        <v>0</v>
      </c>
      <c r="J20" s="100"/>
      <c r="K20" s="100"/>
      <c r="L20" s="100"/>
      <c r="M20" s="98"/>
      <c r="N20" s="98"/>
      <c r="O20" s="62"/>
      <c r="P20" s="62"/>
      <c r="Q20" s="62"/>
    </row>
    <row r="21" spans="1:17" s="7" customFormat="1">
      <c r="A21" s="78"/>
      <c r="B21" s="79"/>
      <c r="C21" s="49" t="s">
        <v>48</v>
      </c>
      <c r="D21" s="50"/>
      <c r="E21" s="48" t="s">
        <v>49</v>
      </c>
      <c r="F21" s="77">
        <v>2140</v>
      </c>
      <c r="G21" s="77">
        <v>2140</v>
      </c>
      <c r="H21" s="51">
        <v>0</v>
      </c>
      <c r="I21" s="99">
        <f t="shared" si="1"/>
        <v>0</v>
      </c>
      <c r="J21" s="100"/>
      <c r="K21" s="100"/>
      <c r="L21" s="100"/>
      <c r="M21" s="98"/>
      <c r="N21" s="98"/>
      <c r="O21" s="62"/>
      <c r="P21" s="62"/>
      <c r="Q21" s="62"/>
    </row>
    <row r="22" spans="1:17" s="7" customFormat="1" ht="27.75" customHeight="1">
      <c r="A22" s="78"/>
      <c r="B22" s="79"/>
      <c r="C22" s="49" t="s">
        <v>50</v>
      </c>
      <c r="D22" s="50"/>
      <c r="E22" s="42" t="s">
        <v>51</v>
      </c>
      <c r="F22" s="47">
        <v>4</v>
      </c>
      <c r="G22" s="47">
        <v>4</v>
      </c>
      <c r="H22" s="46">
        <v>0</v>
      </c>
      <c r="I22" s="44">
        <f t="shared" si="1"/>
        <v>0</v>
      </c>
      <c r="J22" s="100"/>
      <c r="K22" s="100"/>
      <c r="L22" s="100"/>
      <c r="M22" s="98"/>
      <c r="N22" s="98"/>
      <c r="O22" s="62"/>
      <c r="P22" s="62"/>
      <c r="Q22" s="62"/>
    </row>
    <row r="23" spans="1:17" s="7" customFormat="1">
      <c r="A23" s="78"/>
      <c r="B23" s="79"/>
      <c r="C23" s="49" t="s">
        <v>52</v>
      </c>
      <c r="D23" s="50"/>
      <c r="E23" s="48" t="s">
        <v>49</v>
      </c>
      <c r="F23" s="77">
        <v>42</v>
      </c>
      <c r="G23" s="77">
        <v>42</v>
      </c>
      <c r="H23" s="51">
        <v>0</v>
      </c>
      <c r="I23" s="44">
        <f t="shared" si="1"/>
        <v>0</v>
      </c>
      <c r="J23" s="100"/>
      <c r="K23" s="100"/>
      <c r="L23" s="100"/>
      <c r="M23" s="98"/>
      <c r="N23" s="98"/>
      <c r="O23" s="62"/>
      <c r="P23" s="62"/>
      <c r="Q23" s="62"/>
    </row>
    <row r="24" spans="1:17" s="7" customFormat="1">
      <c r="A24" s="78"/>
      <c r="B24" s="79"/>
      <c r="C24" s="49" t="s">
        <v>53</v>
      </c>
      <c r="D24" s="50"/>
      <c r="E24" s="48" t="s">
        <v>49</v>
      </c>
      <c r="F24" s="77">
        <v>580</v>
      </c>
      <c r="G24" s="77">
        <v>580</v>
      </c>
      <c r="H24" s="51">
        <v>0</v>
      </c>
      <c r="I24" s="99">
        <f t="shared" si="1"/>
        <v>0</v>
      </c>
      <c r="J24" s="100"/>
      <c r="K24" s="100"/>
      <c r="L24" s="100"/>
      <c r="M24" s="98"/>
      <c r="N24" s="98"/>
      <c r="O24" s="62"/>
      <c r="P24" s="62"/>
      <c r="Q24" s="62"/>
    </row>
    <row r="25" spans="1:17" s="7" customFormat="1">
      <c r="A25" s="78"/>
      <c r="B25" s="79"/>
      <c r="C25" s="49" t="s">
        <v>54</v>
      </c>
      <c r="D25" s="50"/>
      <c r="E25" s="48" t="s">
        <v>49</v>
      </c>
      <c r="F25" s="77">
        <v>54</v>
      </c>
      <c r="G25" s="77">
        <v>54</v>
      </c>
      <c r="H25" s="51">
        <v>0</v>
      </c>
      <c r="I25" s="44">
        <f t="shared" si="1"/>
        <v>0</v>
      </c>
      <c r="J25" s="100"/>
      <c r="K25" s="100"/>
      <c r="L25" s="100"/>
      <c r="M25" s="98"/>
      <c r="N25" s="98"/>
      <c r="O25" s="62"/>
      <c r="P25" s="62"/>
      <c r="Q25" s="62"/>
    </row>
    <row r="26" spans="1:17" s="7" customFormat="1">
      <c r="A26" s="78"/>
      <c r="B26" s="79"/>
      <c r="C26" s="49" t="s">
        <v>55</v>
      </c>
      <c r="D26" s="50"/>
      <c r="E26" s="48" t="s">
        <v>47</v>
      </c>
      <c r="F26" s="77">
        <v>236</v>
      </c>
      <c r="G26" s="77">
        <v>236</v>
      </c>
      <c r="H26" s="51">
        <v>0</v>
      </c>
      <c r="I26" s="99">
        <f t="shared" si="1"/>
        <v>0</v>
      </c>
      <c r="J26" s="100"/>
      <c r="K26" s="100"/>
      <c r="L26" s="100"/>
      <c r="M26" s="98"/>
      <c r="N26" s="98"/>
      <c r="O26" s="62"/>
      <c r="P26" s="62"/>
      <c r="Q26" s="62"/>
    </row>
    <row r="27" spans="1:17" s="7" customFormat="1">
      <c r="A27" s="81"/>
      <c r="B27" s="82"/>
      <c r="C27" s="83" t="s">
        <v>56</v>
      </c>
      <c r="D27" s="84"/>
      <c r="E27" s="85" t="s">
        <v>43</v>
      </c>
      <c r="F27" s="86">
        <v>12</v>
      </c>
      <c r="G27" s="86">
        <v>12</v>
      </c>
      <c r="H27" s="87">
        <v>0</v>
      </c>
      <c r="I27" s="101">
        <f t="shared" si="1"/>
        <v>0</v>
      </c>
      <c r="J27" s="101"/>
      <c r="K27" s="101"/>
      <c r="L27" s="101"/>
      <c r="M27" s="102"/>
      <c r="N27" s="102"/>
      <c r="O27" s="103"/>
      <c r="P27" s="103"/>
      <c r="Q27" s="103"/>
    </row>
  </sheetData>
  <sheetProtection selectLockedCells="1" selectUnlockedCells="1"/>
  <mergeCells count="12">
    <mergeCell ref="C9:Q9"/>
    <mergeCell ref="A7:A8"/>
    <mergeCell ref="B7:B8"/>
    <mergeCell ref="J7:J8"/>
    <mergeCell ref="K7:K8"/>
    <mergeCell ref="L7:L8"/>
    <mergeCell ref="D7:E8"/>
    <mergeCell ref="C1:Q1"/>
    <mergeCell ref="C2:N2"/>
    <mergeCell ref="C3:Q3"/>
    <mergeCell ref="F7:I7"/>
    <mergeCell ref="M7:Q7"/>
  </mergeCells>
  <printOptions horizontalCentered="1"/>
  <pageMargins left="0.196850393700787" right="0.196850393700787" top="0.27559055118110198" bottom="0.27559055118110198" header="0.90551181102362199" footer="0.511811023622047"/>
  <pageSetup scale="47" firstPageNumber="0" orientation="landscape" useFirstPageNumber="1"/>
  <headerFooter>
    <oddFooter>&amp;RPágina &amp;N de &amp;P</oddFooter>
  </headerFooter>
  <ignoredErrors>
    <ignoredError sqref="I18 I19:I23 I26 I15:I17 I2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zoomScaleSheetLayoutView="13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193" t="s">
        <v>0</v>
      </c>
      <c r="B2" s="193"/>
      <c r="C2" s="193"/>
      <c r="D2" s="193"/>
    </row>
    <row r="3" spans="1:4" ht="18">
      <c r="A3" s="3"/>
      <c r="B3" s="2"/>
      <c r="C3" s="2"/>
      <c r="D3" s="3"/>
    </row>
    <row r="4" spans="1:4" ht="15" customHeight="1">
      <c r="A4" s="194" t="s">
        <v>1</v>
      </c>
      <c r="B4" s="194"/>
      <c r="C4" s="194"/>
      <c r="D4" s="194" t="s">
        <v>2</v>
      </c>
    </row>
    <row r="5" spans="1:4" ht="16.5" customHeight="1">
      <c r="A5" s="4" t="s">
        <v>3</v>
      </c>
      <c r="B5" s="194" t="s">
        <v>4</v>
      </c>
      <c r="C5" s="194"/>
      <c r="D5" s="194"/>
    </row>
    <row r="6" spans="1:4" ht="150">
      <c r="A6" s="64" t="s">
        <v>33</v>
      </c>
      <c r="B6" s="204" t="s">
        <v>57</v>
      </c>
      <c r="C6" s="205"/>
      <c r="D6" s="65" t="s">
        <v>58</v>
      </c>
    </row>
    <row r="8" spans="1:4">
      <c r="B8" s="66"/>
    </row>
    <row r="9" spans="1:4">
      <c r="B9" s="66"/>
      <c r="D9" s="66"/>
    </row>
    <row r="10" spans="1:4">
      <c r="B10" s="66"/>
    </row>
    <row r="11" spans="1:4">
      <c r="B11" s="66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A19" zoomScaleNormal="100" zoomScaleSheetLayoutView="100" workbookViewId="0">
      <selection activeCell="A55" sqref="A55:XFD55"/>
    </sheetView>
  </sheetViews>
  <sheetFormatPr baseColWidth="10" defaultColWidth="11.42578125" defaultRowHeight="12.75"/>
  <cols>
    <col min="1" max="1" width="60.7109375" style="10" customWidth="1"/>
    <col min="2" max="2" width="1.7109375" style="10" customWidth="1"/>
    <col min="3" max="3" width="13.28515625" style="11" customWidth="1"/>
    <col min="4" max="5" width="11.85546875" style="12" customWidth="1"/>
    <col min="6" max="6" width="11.7109375" style="13" customWidth="1"/>
    <col min="7" max="7" width="11.7109375" style="14" customWidth="1"/>
    <col min="8" max="8" width="16.7109375" style="15" customWidth="1"/>
    <col min="9" max="9" width="16.7109375" style="16" customWidth="1"/>
    <col min="10" max="10" width="17.28515625" style="16" customWidth="1"/>
    <col min="11" max="12" width="16.7109375" style="17" customWidth="1"/>
    <col min="13" max="15" width="10.7109375" style="18" customWidth="1"/>
    <col min="16" max="16384" width="11.42578125" style="10"/>
  </cols>
  <sheetData>
    <row r="1" spans="1:15" s="107" customFormat="1" ht="15" customHeight="1">
      <c r="A1" s="206" t="s">
        <v>108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s="107" customFormat="1" ht="12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15" customHeight="1">
      <c r="A3" s="207" t="s">
        <v>117</v>
      </c>
      <c r="B3" s="23"/>
      <c r="E3" s="24"/>
      <c r="G3" s="52"/>
      <c r="H3" s="53"/>
      <c r="I3" s="53"/>
      <c r="J3" s="53"/>
      <c r="L3" s="54"/>
    </row>
    <row r="4" spans="1:15" ht="12.75" customHeight="1">
      <c r="A4" s="25"/>
      <c r="B4" s="25"/>
      <c r="H4" s="55"/>
      <c r="I4" s="56"/>
      <c r="J4" s="56"/>
    </row>
    <row r="5" spans="1:15" ht="22.5" customHeight="1">
      <c r="A5" s="208" t="s">
        <v>13</v>
      </c>
      <c r="B5" s="209" t="s">
        <v>14</v>
      </c>
      <c r="C5" s="209"/>
      <c r="D5" s="209" t="s">
        <v>15</v>
      </c>
      <c r="E5" s="209"/>
      <c r="F5" s="209"/>
      <c r="G5" s="209"/>
      <c r="H5" s="202" t="s">
        <v>114</v>
      </c>
      <c r="I5" s="202" t="s">
        <v>115</v>
      </c>
      <c r="J5" s="202" t="s">
        <v>116</v>
      </c>
      <c r="K5" s="209" t="s">
        <v>19</v>
      </c>
      <c r="L5" s="209"/>
      <c r="M5" s="209"/>
      <c r="N5" s="209"/>
      <c r="O5" s="210"/>
    </row>
    <row r="6" spans="1:15" ht="24" customHeight="1" thickBot="1">
      <c r="A6" s="211" t="s">
        <v>20</v>
      </c>
      <c r="B6" s="212"/>
      <c r="C6" s="212"/>
      <c r="D6" s="213" t="s">
        <v>21</v>
      </c>
      <c r="E6" s="213" t="s">
        <v>112</v>
      </c>
      <c r="F6" s="214" t="s">
        <v>23</v>
      </c>
      <c r="G6" s="214" t="s">
        <v>113</v>
      </c>
      <c r="H6" s="215"/>
      <c r="I6" s="215"/>
      <c r="J6" s="215"/>
      <c r="K6" s="214" t="s">
        <v>25</v>
      </c>
      <c r="L6" s="214" t="s">
        <v>26</v>
      </c>
      <c r="M6" s="214" t="s">
        <v>27</v>
      </c>
      <c r="N6" s="214" t="s">
        <v>28</v>
      </c>
      <c r="O6" s="216" t="s">
        <v>29</v>
      </c>
    </row>
    <row r="7" spans="1:15" s="5" customFormat="1" ht="21.75" customHeight="1">
      <c r="A7" s="217" t="s">
        <v>59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6" customFormat="1" ht="21.75" customHeight="1">
      <c r="A8" s="218" t="s">
        <v>106</v>
      </c>
      <c r="B8" s="219"/>
      <c r="C8" s="220"/>
      <c r="D8" s="221"/>
      <c r="E8" s="221"/>
      <c r="F8" s="222"/>
      <c r="G8" s="222"/>
      <c r="H8" s="223">
        <f>SUM(H39,H12,H15,H17,H21,H32,H35,H23,H26,H29,H56,H48,H51)</f>
        <v>6680629135.9100008</v>
      </c>
      <c r="I8" s="223">
        <f t="shared" ref="I8:J8" si="0">SUM(I39,I12,I15,I17,I21,I32,I35,I23,I26,I29,I56,I48,I51)</f>
        <v>6680629135.9099998</v>
      </c>
      <c r="J8" s="223">
        <f t="shared" si="0"/>
        <v>4003082994.29</v>
      </c>
      <c r="K8" s="224"/>
      <c r="L8" s="225"/>
      <c r="M8" s="226"/>
      <c r="N8" s="226"/>
      <c r="O8" s="226"/>
    </row>
    <row r="9" spans="1:15" s="7" customFormat="1" ht="12.75" customHeight="1">
      <c r="A9" s="109"/>
      <c r="B9" s="109"/>
      <c r="C9" s="110"/>
      <c r="D9" s="111"/>
      <c r="E9" s="111"/>
      <c r="F9" s="112"/>
      <c r="G9" s="112"/>
      <c r="H9" s="113"/>
      <c r="I9" s="114"/>
      <c r="J9" s="114"/>
      <c r="K9" s="115"/>
      <c r="L9" s="116"/>
      <c r="M9" s="117"/>
      <c r="N9" s="117"/>
      <c r="O9" s="117"/>
    </row>
    <row r="10" spans="1:15" s="168" customFormat="1" ht="15" customHeight="1">
      <c r="A10" s="163" t="s">
        <v>107</v>
      </c>
      <c r="B10" s="164"/>
      <c r="C10" s="165"/>
      <c r="D10" s="166"/>
      <c r="E10" s="166"/>
      <c r="F10" s="166"/>
      <c r="G10" s="166"/>
      <c r="H10" s="127"/>
      <c r="I10" s="128"/>
      <c r="J10" s="128"/>
      <c r="K10" s="129"/>
      <c r="L10" s="129"/>
      <c r="M10" s="167"/>
      <c r="N10" s="167"/>
      <c r="O10" s="167"/>
    </row>
    <row r="11" spans="1:15" s="168" customFormat="1" ht="12.75" customHeight="1">
      <c r="A11" s="163"/>
      <c r="B11" s="164"/>
      <c r="C11" s="165"/>
      <c r="D11" s="166"/>
      <c r="E11" s="166"/>
      <c r="F11" s="166"/>
      <c r="G11" s="166"/>
      <c r="H11" s="127"/>
      <c r="I11" s="128"/>
      <c r="J11" s="128"/>
      <c r="K11" s="129"/>
      <c r="L11" s="129"/>
      <c r="M11" s="167"/>
      <c r="N11" s="167"/>
      <c r="O11" s="167"/>
    </row>
    <row r="12" spans="1:15" s="170" customFormat="1" ht="12.75" customHeight="1">
      <c r="A12" s="153" t="s">
        <v>62</v>
      </c>
      <c r="B12" s="142"/>
      <c r="C12" s="169"/>
      <c r="D12" s="139"/>
      <c r="E12" s="139"/>
      <c r="F12" s="139"/>
      <c r="G12" s="118"/>
      <c r="H12" s="118">
        <v>4411426297.29</v>
      </c>
      <c r="I12" s="118">
        <v>4411426297.29</v>
      </c>
      <c r="J12" s="118">
        <v>2750827909.9400001</v>
      </c>
      <c r="K12" s="140" t="s">
        <v>35</v>
      </c>
      <c r="L12" s="140" t="s">
        <v>35</v>
      </c>
      <c r="M12" s="122">
        <v>7200</v>
      </c>
      <c r="N12" s="122">
        <v>4461</v>
      </c>
      <c r="O12" s="122">
        <f>SUM(M12:N12)</f>
        <v>11661</v>
      </c>
    </row>
    <row r="13" spans="1:15" s="170" customFormat="1">
      <c r="A13" s="141" t="s">
        <v>63</v>
      </c>
      <c r="B13" s="142"/>
      <c r="C13" s="143" t="s">
        <v>64</v>
      </c>
      <c r="D13" s="118">
        <v>139646</v>
      </c>
      <c r="E13" s="118">
        <v>139646</v>
      </c>
      <c r="F13" s="118">
        <v>104440</v>
      </c>
      <c r="G13" s="118">
        <f>SUM(F13)/E13*100</f>
        <v>74.789109605717314</v>
      </c>
      <c r="H13" s="118"/>
      <c r="I13" s="118"/>
      <c r="J13" s="118"/>
      <c r="K13" s="118"/>
      <c r="L13" s="118"/>
      <c r="M13" s="122"/>
      <c r="N13" s="122"/>
      <c r="O13" s="122"/>
    </row>
    <row r="14" spans="1:15" s="170" customFormat="1">
      <c r="A14" s="141" t="s">
        <v>65</v>
      </c>
      <c r="B14" s="142"/>
      <c r="C14" s="143" t="s">
        <v>45</v>
      </c>
      <c r="D14" s="118">
        <v>450</v>
      </c>
      <c r="E14" s="118">
        <v>450</v>
      </c>
      <c r="F14" s="118">
        <v>414</v>
      </c>
      <c r="G14" s="118">
        <f>SUM(F14)/E14*100</f>
        <v>92</v>
      </c>
      <c r="H14" s="118"/>
      <c r="I14" s="118"/>
      <c r="J14" s="118"/>
      <c r="K14" s="118"/>
      <c r="L14" s="118"/>
      <c r="M14" s="122"/>
      <c r="N14" s="122"/>
      <c r="O14" s="122"/>
    </row>
    <row r="15" spans="1:15" s="170" customFormat="1" ht="12.75" customHeight="1">
      <c r="A15" s="153" t="s">
        <v>66</v>
      </c>
      <c r="B15" s="142"/>
      <c r="C15" s="143"/>
      <c r="D15" s="118"/>
      <c r="E15" s="118"/>
      <c r="F15" s="118"/>
      <c r="G15" s="118"/>
      <c r="H15" s="118">
        <v>3341203.46</v>
      </c>
      <c r="I15" s="118">
        <v>3341203.46</v>
      </c>
      <c r="J15" s="118">
        <v>1998819.63</v>
      </c>
      <c r="K15" s="140" t="s">
        <v>35</v>
      </c>
      <c r="L15" s="140" t="s">
        <v>35</v>
      </c>
      <c r="M15" s="122">
        <v>33</v>
      </c>
      <c r="N15" s="122">
        <v>2</v>
      </c>
      <c r="O15" s="122">
        <f>SUM(M15:N15)</f>
        <v>35</v>
      </c>
    </row>
    <row r="16" spans="1:15" s="170" customFormat="1" ht="12.75" customHeight="1">
      <c r="A16" s="141" t="s">
        <v>67</v>
      </c>
      <c r="B16" s="142"/>
      <c r="C16" s="143" t="s">
        <v>64</v>
      </c>
      <c r="D16" s="118">
        <v>444</v>
      </c>
      <c r="E16" s="118">
        <v>444</v>
      </c>
      <c r="F16" s="118">
        <v>317</v>
      </c>
      <c r="G16" s="118">
        <f>SUM(F16)/E16*100</f>
        <v>71.396396396396398</v>
      </c>
      <c r="H16" s="118"/>
      <c r="I16" s="118"/>
      <c r="J16" s="118"/>
      <c r="K16" s="121"/>
      <c r="L16" s="121"/>
      <c r="M16" s="122"/>
      <c r="N16" s="122"/>
      <c r="O16" s="122"/>
    </row>
    <row r="17" spans="1:17" s="170" customFormat="1" ht="12.75" customHeight="1">
      <c r="A17" s="153" t="s">
        <v>68</v>
      </c>
      <c r="B17" s="142"/>
      <c r="C17" s="143"/>
      <c r="D17" s="118"/>
      <c r="E17" s="118"/>
      <c r="F17" s="118"/>
      <c r="G17" s="118"/>
      <c r="H17" s="118">
        <v>30609563.539999999</v>
      </c>
      <c r="I17" s="118">
        <v>30609563.539999999</v>
      </c>
      <c r="J17" s="118">
        <v>10137011.880000001</v>
      </c>
      <c r="K17" s="121" t="s">
        <v>35</v>
      </c>
      <c r="L17" s="121" t="s">
        <v>35</v>
      </c>
      <c r="M17" s="122">
        <v>16703</v>
      </c>
      <c r="N17" s="122">
        <v>11615</v>
      </c>
      <c r="O17" s="122">
        <f>SUM(M17:N17)</f>
        <v>28318</v>
      </c>
    </row>
    <row r="18" spans="1:17" s="170" customFormat="1">
      <c r="A18" s="141" t="s">
        <v>69</v>
      </c>
      <c r="B18" s="142"/>
      <c r="C18" s="143" t="s">
        <v>64</v>
      </c>
      <c r="D18" s="118">
        <v>299</v>
      </c>
      <c r="E18" s="118">
        <v>299</v>
      </c>
      <c r="F18" s="118">
        <v>9</v>
      </c>
      <c r="G18" s="118">
        <f>SUM(F18)/E18*100</f>
        <v>3.0100334448160537</v>
      </c>
      <c r="H18" s="124"/>
      <c r="I18" s="124"/>
      <c r="J18" s="124"/>
      <c r="K18" s="125"/>
      <c r="L18" s="121"/>
      <c r="M18" s="122"/>
      <c r="N18" s="122"/>
      <c r="O18" s="122"/>
    </row>
    <row r="19" spans="1:17" s="170" customFormat="1" ht="12.75" customHeight="1">
      <c r="A19" s="141" t="s">
        <v>70</v>
      </c>
      <c r="B19" s="142"/>
      <c r="C19" s="143" t="s">
        <v>64</v>
      </c>
      <c r="D19" s="118">
        <v>226</v>
      </c>
      <c r="E19" s="118">
        <v>226</v>
      </c>
      <c r="F19" s="118">
        <v>125</v>
      </c>
      <c r="G19" s="118">
        <f t="shared" ref="G19" si="1">SUM(F19)/E19*100</f>
        <v>55.309734513274336</v>
      </c>
      <c r="H19" s="124"/>
      <c r="I19" s="124"/>
      <c r="J19" s="124"/>
      <c r="K19" s="125"/>
      <c r="L19" s="121"/>
      <c r="M19" s="122"/>
      <c r="N19" s="122"/>
      <c r="O19" s="122"/>
    </row>
    <row r="20" spans="1:17" s="170" customFormat="1" ht="12.75" customHeight="1">
      <c r="A20" s="141" t="s">
        <v>71</v>
      </c>
      <c r="B20" s="142"/>
      <c r="C20" s="143" t="s">
        <v>72</v>
      </c>
      <c r="D20" s="118">
        <v>40000</v>
      </c>
      <c r="E20" s="118">
        <v>40000</v>
      </c>
      <c r="F20" s="118">
        <v>28184</v>
      </c>
      <c r="G20" s="118">
        <f t="shared" ref="G20" si="2">SUM(F20)/E20*100</f>
        <v>70.459999999999994</v>
      </c>
      <c r="H20" s="124"/>
      <c r="I20" s="124"/>
      <c r="J20" s="124"/>
      <c r="K20" s="125"/>
      <c r="L20" s="121"/>
      <c r="M20" s="122"/>
      <c r="N20" s="122"/>
      <c r="O20" s="122"/>
    </row>
    <row r="21" spans="1:17" s="170" customFormat="1" ht="12.75" customHeight="1">
      <c r="A21" s="153" t="s">
        <v>73</v>
      </c>
      <c r="B21" s="142"/>
      <c r="C21" s="169"/>
      <c r="D21" s="118"/>
      <c r="E21" s="118"/>
      <c r="F21" s="118"/>
      <c r="G21" s="118"/>
      <c r="H21" s="124">
        <v>2880000</v>
      </c>
      <c r="I21" s="124">
        <v>2880000</v>
      </c>
      <c r="J21" s="124">
        <v>1583013.49</v>
      </c>
      <c r="K21" s="121" t="s">
        <v>35</v>
      </c>
      <c r="L21" s="121" t="s">
        <v>35</v>
      </c>
      <c r="M21" s="122">
        <v>7275</v>
      </c>
      <c r="N21" s="122">
        <v>4520</v>
      </c>
      <c r="O21" s="122">
        <f>SUM(M21:N21)</f>
        <v>11795</v>
      </c>
    </row>
    <row r="22" spans="1:17" s="170" customFormat="1" ht="12.75" customHeight="1">
      <c r="A22" s="141" t="s">
        <v>74</v>
      </c>
      <c r="B22" s="142"/>
      <c r="C22" s="171" t="s">
        <v>75</v>
      </c>
      <c r="D22" s="144">
        <v>140171</v>
      </c>
      <c r="E22" s="144">
        <v>140171</v>
      </c>
      <c r="F22" s="144">
        <v>104574</v>
      </c>
      <c r="G22" s="145">
        <f t="shared" ref="G22" si="3">SUM(F22)/E22*100</f>
        <v>74.604590107796909</v>
      </c>
      <c r="H22" s="124"/>
      <c r="I22" s="124"/>
      <c r="J22" s="124"/>
      <c r="K22" s="125"/>
      <c r="L22" s="121"/>
      <c r="M22" s="146"/>
      <c r="N22" s="146"/>
      <c r="O22" s="146"/>
    </row>
    <row r="23" spans="1:17" s="170" customFormat="1" ht="12.75" customHeight="1">
      <c r="A23" s="150" t="s">
        <v>85</v>
      </c>
      <c r="B23" s="142"/>
      <c r="C23" s="169"/>
      <c r="D23" s="148"/>
      <c r="E23" s="118"/>
      <c r="F23" s="118"/>
      <c r="G23" s="118"/>
      <c r="H23" s="124">
        <v>10923807.960000001</v>
      </c>
      <c r="I23" s="124">
        <v>10867334.199999999</v>
      </c>
      <c r="J23" s="124">
        <v>5812601.0999999996</v>
      </c>
      <c r="K23" s="121" t="s">
        <v>35</v>
      </c>
      <c r="L23" s="121" t="s">
        <v>35</v>
      </c>
      <c r="M23" s="122">
        <v>2064</v>
      </c>
      <c r="N23" s="122">
        <v>1628</v>
      </c>
      <c r="O23" s="122">
        <f t="shared" ref="O23" si="4">SUM(M23:N23)</f>
        <v>3692</v>
      </c>
      <c r="P23" s="172"/>
    </row>
    <row r="24" spans="1:17" s="170" customFormat="1">
      <c r="A24" s="173" t="s">
        <v>86</v>
      </c>
      <c r="B24" s="174"/>
      <c r="C24" s="143" t="s">
        <v>64</v>
      </c>
      <c r="D24" s="118">
        <v>696</v>
      </c>
      <c r="E24" s="118">
        <v>696</v>
      </c>
      <c r="F24" s="118">
        <v>227</v>
      </c>
      <c r="G24" s="118">
        <f>SUM(F24)/E24*100</f>
        <v>32.614942528735632</v>
      </c>
      <c r="H24" s="124"/>
      <c r="I24" s="124"/>
      <c r="J24" s="124"/>
      <c r="K24" s="125"/>
      <c r="L24" s="121"/>
      <c r="M24" s="147"/>
      <c r="N24" s="147"/>
      <c r="O24" s="147"/>
    </row>
    <row r="25" spans="1:17" s="170" customFormat="1">
      <c r="A25" s="141" t="s">
        <v>87</v>
      </c>
      <c r="B25" s="142"/>
      <c r="C25" s="143" t="s">
        <v>45</v>
      </c>
      <c r="D25" s="118">
        <v>4520</v>
      </c>
      <c r="E25" s="118">
        <v>4520</v>
      </c>
      <c r="F25" s="118">
        <v>3465</v>
      </c>
      <c r="G25" s="118">
        <f t="shared" ref="G25:G28" si="5">SUM(F25)/E25*100</f>
        <v>76.659292035398224</v>
      </c>
      <c r="H25" s="124"/>
      <c r="I25" s="124"/>
      <c r="J25" s="124"/>
      <c r="K25" s="125"/>
      <c r="L25" s="121"/>
      <c r="M25" s="147"/>
      <c r="N25" s="147"/>
      <c r="O25" s="147"/>
    </row>
    <row r="26" spans="1:17" s="170" customFormat="1" ht="12.75" customHeight="1">
      <c r="A26" s="153" t="s">
        <v>88</v>
      </c>
      <c r="B26" s="142"/>
      <c r="C26" s="169"/>
      <c r="D26" s="148"/>
      <c r="E26" s="148"/>
      <c r="F26" s="148"/>
      <c r="G26" s="149"/>
      <c r="H26" s="124">
        <v>386805000</v>
      </c>
      <c r="I26" s="124">
        <v>386805000</v>
      </c>
      <c r="J26" s="124">
        <v>252486000</v>
      </c>
      <c r="K26" s="121" t="s">
        <v>35</v>
      </c>
      <c r="L26" s="121" t="s">
        <v>35</v>
      </c>
      <c r="M26" s="122">
        <v>1946</v>
      </c>
      <c r="N26" s="122">
        <v>1519</v>
      </c>
      <c r="O26" s="122">
        <f>SUM(M26:N26)</f>
        <v>3465</v>
      </c>
      <c r="P26" s="175"/>
      <c r="Q26" s="175"/>
    </row>
    <row r="27" spans="1:17" s="170" customFormat="1" ht="12.75" customHeight="1">
      <c r="A27" s="141" t="s">
        <v>89</v>
      </c>
      <c r="B27" s="142"/>
      <c r="C27" s="143" t="s">
        <v>90</v>
      </c>
      <c r="D27" s="118">
        <v>2777</v>
      </c>
      <c r="E27" s="118">
        <v>2777</v>
      </c>
      <c r="F27" s="119">
        <v>1798</v>
      </c>
      <c r="G27" s="149">
        <f>SUM(F27)/E27*100</f>
        <v>64.746128916096509</v>
      </c>
      <c r="H27" s="124"/>
      <c r="I27" s="124"/>
      <c r="J27" s="124"/>
      <c r="K27" s="125"/>
      <c r="L27" s="121"/>
      <c r="M27" s="147"/>
      <c r="N27" s="147"/>
      <c r="O27" s="147"/>
    </row>
    <row r="28" spans="1:17" s="170" customFormat="1" ht="12.75" customHeight="1">
      <c r="A28" s="141" t="s">
        <v>91</v>
      </c>
      <c r="B28" s="142"/>
      <c r="C28" s="143" t="s">
        <v>90</v>
      </c>
      <c r="D28" s="118">
        <v>1698</v>
      </c>
      <c r="E28" s="118">
        <v>1698</v>
      </c>
      <c r="F28" s="119">
        <v>1667</v>
      </c>
      <c r="G28" s="149">
        <f t="shared" si="5"/>
        <v>98.174322732626621</v>
      </c>
      <c r="H28" s="124"/>
      <c r="I28" s="124"/>
      <c r="J28" s="124"/>
      <c r="K28" s="125"/>
      <c r="L28" s="121"/>
      <c r="M28" s="147"/>
      <c r="N28" s="147"/>
      <c r="O28" s="147"/>
    </row>
    <row r="29" spans="1:17" s="170" customFormat="1" ht="12.75" customHeight="1">
      <c r="A29" s="150" t="s">
        <v>92</v>
      </c>
      <c r="B29" s="142"/>
      <c r="C29" s="169"/>
      <c r="D29" s="148"/>
      <c r="E29" s="148"/>
      <c r="F29" s="148"/>
      <c r="G29" s="151"/>
      <c r="H29" s="124">
        <v>45000000</v>
      </c>
      <c r="I29" s="124">
        <v>45000000</v>
      </c>
      <c r="J29" s="124">
        <v>0</v>
      </c>
      <c r="K29" s="121" t="s">
        <v>35</v>
      </c>
      <c r="L29" s="121" t="s">
        <v>35</v>
      </c>
      <c r="M29" s="143">
        <v>0</v>
      </c>
      <c r="N29" s="143">
        <v>0</v>
      </c>
      <c r="O29" s="152">
        <f>SUM(M29:N29)</f>
        <v>0</v>
      </c>
    </row>
    <row r="30" spans="1:17" s="170" customFormat="1" ht="12.75" customHeight="1">
      <c r="A30" s="141" t="s">
        <v>93</v>
      </c>
      <c r="B30" s="142"/>
      <c r="C30" s="143" t="s">
        <v>90</v>
      </c>
      <c r="D30" s="118">
        <v>30</v>
      </c>
      <c r="E30" s="118">
        <v>30</v>
      </c>
      <c r="F30" s="119">
        <v>0</v>
      </c>
      <c r="G30" s="119">
        <f>SUM(F30)/E30*100</f>
        <v>0</v>
      </c>
      <c r="H30" s="120"/>
      <c r="I30" s="120"/>
      <c r="J30" s="120"/>
      <c r="K30" s="120"/>
      <c r="L30" s="121"/>
      <c r="M30" s="122"/>
      <c r="N30" s="122"/>
      <c r="O30" s="122"/>
    </row>
    <row r="31" spans="1:17" s="170" customFormat="1" ht="12.75" customHeight="1">
      <c r="A31" s="141" t="s">
        <v>94</v>
      </c>
      <c r="B31" s="142"/>
      <c r="C31" s="143" t="s">
        <v>90</v>
      </c>
      <c r="D31" s="118">
        <v>15</v>
      </c>
      <c r="E31" s="118">
        <v>15</v>
      </c>
      <c r="F31" s="119">
        <v>0</v>
      </c>
      <c r="G31" s="119">
        <f>SUM(F31)/E31*100</f>
        <v>0</v>
      </c>
      <c r="H31" s="120"/>
      <c r="I31" s="120"/>
      <c r="J31" s="120"/>
      <c r="K31" s="120"/>
      <c r="L31" s="121"/>
      <c r="M31" s="122"/>
      <c r="N31" s="122"/>
      <c r="O31" s="122"/>
    </row>
    <row r="32" spans="1:17" s="170" customFormat="1" ht="12.75" customHeight="1">
      <c r="A32" s="153" t="s">
        <v>76</v>
      </c>
      <c r="B32" s="142"/>
      <c r="C32" s="169"/>
      <c r="D32" s="139"/>
      <c r="E32" s="118"/>
      <c r="F32" s="118"/>
      <c r="G32" s="154"/>
      <c r="H32" s="124">
        <v>16935073.02</v>
      </c>
      <c r="I32" s="124">
        <v>16638904.74</v>
      </c>
      <c r="J32" s="124">
        <v>9698699.9000000004</v>
      </c>
      <c r="K32" s="155" t="s">
        <v>35</v>
      </c>
      <c r="L32" s="121" t="s">
        <v>35</v>
      </c>
      <c r="M32" s="156">
        <v>5149</v>
      </c>
      <c r="N32" s="156">
        <v>2742</v>
      </c>
      <c r="O32" s="156">
        <f t="shared" ref="O32" si="6">SUM(M32:N32)</f>
        <v>7891</v>
      </c>
    </row>
    <row r="33" spans="1:15" s="170" customFormat="1" ht="12.75" customHeight="1">
      <c r="A33" s="141" t="s">
        <v>77</v>
      </c>
      <c r="B33" s="142"/>
      <c r="C33" s="143" t="s">
        <v>78</v>
      </c>
      <c r="D33" s="118">
        <v>29099</v>
      </c>
      <c r="E33" s="118">
        <v>29099</v>
      </c>
      <c r="F33" s="154">
        <v>23893</v>
      </c>
      <c r="G33" s="154">
        <f>SUM(F33)/E33*100</f>
        <v>82.109350836798512</v>
      </c>
      <c r="H33" s="124"/>
      <c r="I33" s="124"/>
      <c r="J33" s="124"/>
      <c r="K33" s="124"/>
      <c r="L33" s="121"/>
      <c r="M33" s="146"/>
      <c r="N33" s="146"/>
      <c r="O33" s="146"/>
    </row>
    <row r="34" spans="1:15" s="170" customFormat="1" ht="12.75" customHeight="1">
      <c r="A34" s="141" t="s">
        <v>79</v>
      </c>
      <c r="B34" s="142"/>
      <c r="C34" s="169" t="s">
        <v>47</v>
      </c>
      <c r="D34" s="118">
        <v>5</v>
      </c>
      <c r="E34" s="118">
        <v>5</v>
      </c>
      <c r="F34" s="119">
        <v>0</v>
      </c>
      <c r="G34" s="119">
        <f t="shared" ref="G34" si="7">SUM(F34)/E34*100</f>
        <v>0</v>
      </c>
      <c r="H34" s="124"/>
      <c r="I34" s="124"/>
      <c r="J34" s="124"/>
      <c r="K34" s="124"/>
      <c r="L34" s="121"/>
      <c r="M34" s="146"/>
      <c r="N34" s="146"/>
      <c r="O34" s="146"/>
    </row>
    <row r="35" spans="1:15" s="170" customFormat="1" ht="12.75" customHeight="1">
      <c r="A35" s="150" t="s">
        <v>80</v>
      </c>
      <c r="B35" s="142"/>
      <c r="C35" s="143"/>
      <c r="D35" s="118"/>
      <c r="E35" s="119"/>
      <c r="F35" s="119"/>
      <c r="G35" s="154"/>
      <c r="H35" s="124">
        <v>12134355.380000001</v>
      </c>
      <c r="I35" s="124">
        <v>12165690.74</v>
      </c>
      <c r="J35" s="124">
        <v>7052450.1600000001</v>
      </c>
      <c r="K35" s="121" t="s">
        <v>35</v>
      </c>
      <c r="L35" s="121" t="s">
        <v>35</v>
      </c>
      <c r="M35" s="126">
        <v>2404</v>
      </c>
      <c r="N35" s="126">
        <v>687</v>
      </c>
      <c r="O35" s="126">
        <f t="shared" ref="O35" si="8">SUM(M35:N35)</f>
        <v>3091</v>
      </c>
    </row>
    <row r="36" spans="1:15" s="170" customFormat="1" ht="12.75" customHeight="1">
      <c r="A36" s="141" t="s">
        <v>81</v>
      </c>
      <c r="B36" s="142"/>
      <c r="C36" s="143" t="s">
        <v>82</v>
      </c>
      <c r="D36" s="118">
        <v>3120</v>
      </c>
      <c r="E36" s="118">
        <v>3120</v>
      </c>
      <c r="F36" s="119">
        <v>1949</v>
      </c>
      <c r="G36" s="154">
        <f>SUM(F36)/E36*100</f>
        <v>62.467948717948715</v>
      </c>
      <c r="H36" s="124"/>
      <c r="I36" s="124"/>
      <c r="J36" s="124"/>
      <c r="K36" s="125"/>
      <c r="L36" s="121"/>
      <c r="M36" s="147"/>
      <c r="N36" s="147"/>
      <c r="O36" s="147"/>
    </row>
    <row r="37" spans="1:15" s="170" customFormat="1" ht="12.75" customHeight="1">
      <c r="A37" s="141" t="s">
        <v>83</v>
      </c>
      <c r="B37" s="142"/>
      <c r="C37" s="143" t="s">
        <v>37</v>
      </c>
      <c r="D37" s="118">
        <v>10440</v>
      </c>
      <c r="E37" s="118">
        <v>10440</v>
      </c>
      <c r="F37" s="119">
        <v>8920</v>
      </c>
      <c r="G37" s="154">
        <f t="shared" ref="G37:G38" si="9">SUM(F37)/E37*100</f>
        <v>85.440613026819918</v>
      </c>
      <c r="H37" s="124"/>
      <c r="I37" s="124"/>
      <c r="J37" s="124"/>
      <c r="K37" s="125"/>
      <c r="L37" s="121"/>
      <c r="M37" s="147"/>
      <c r="N37" s="147"/>
      <c r="O37" s="147"/>
    </row>
    <row r="38" spans="1:15" s="170" customFormat="1" ht="12.75" customHeight="1">
      <c r="A38" s="141" t="s">
        <v>84</v>
      </c>
      <c r="B38" s="142"/>
      <c r="C38" s="143" t="s">
        <v>78</v>
      </c>
      <c r="D38" s="118">
        <v>5484</v>
      </c>
      <c r="E38" s="118">
        <v>5484</v>
      </c>
      <c r="F38" s="119">
        <v>2489</v>
      </c>
      <c r="G38" s="154">
        <f t="shared" si="9"/>
        <v>45.386579139314371</v>
      </c>
      <c r="H38" s="124"/>
      <c r="I38" s="124"/>
      <c r="J38" s="124"/>
      <c r="K38" s="125"/>
      <c r="L38" s="121"/>
      <c r="M38" s="147"/>
      <c r="N38" s="147"/>
      <c r="O38" s="147"/>
    </row>
    <row r="39" spans="1:15" s="170" customFormat="1" ht="12.75" customHeight="1">
      <c r="A39" s="157" t="s">
        <v>34</v>
      </c>
      <c r="B39" s="176"/>
      <c r="C39" s="169"/>
      <c r="D39" s="158"/>
      <c r="E39" s="158"/>
      <c r="F39" s="158"/>
      <c r="G39" s="139"/>
      <c r="H39" s="124">
        <v>188106911.08000001</v>
      </c>
      <c r="I39" s="124">
        <v>188868087.43000001</v>
      </c>
      <c r="J39" s="159">
        <v>80922398.579999998</v>
      </c>
      <c r="K39" s="160" t="s">
        <v>35</v>
      </c>
      <c r="L39" s="160" t="s">
        <v>35</v>
      </c>
      <c r="M39" s="126">
        <v>50396</v>
      </c>
      <c r="N39" s="126">
        <v>34829</v>
      </c>
      <c r="O39" s="126">
        <f>SUM(M39:N39)</f>
        <v>85225</v>
      </c>
    </row>
    <row r="40" spans="1:15" s="170" customFormat="1" ht="12.75" customHeight="1">
      <c r="A40" s="142" t="s">
        <v>36</v>
      </c>
      <c r="B40" s="142"/>
      <c r="C40" s="169" t="s">
        <v>37</v>
      </c>
      <c r="D40" s="139">
        <v>4</v>
      </c>
      <c r="E40" s="139">
        <v>4</v>
      </c>
      <c r="F40" s="139">
        <v>2</v>
      </c>
      <c r="G40" s="139">
        <f t="shared" ref="G40:G42" si="10">SUM(F40)/E40*100</f>
        <v>50</v>
      </c>
      <c r="H40" s="139"/>
      <c r="I40" s="139"/>
      <c r="J40" s="139"/>
      <c r="K40" s="121"/>
      <c r="L40" s="121"/>
      <c r="M40" s="122"/>
      <c r="N40" s="122"/>
      <c r="O40" s="122"/>
    </row>
    <row r="41" spans="1:15" s="170" customFormat="1" ht="12.75" customHeight="1">
      <c r="A41" s="141" t="s">
        <v>38</v>
      </c>
      <c r="B41" s="142"/>
      <c r="C41" s="143" t="s">
        <v>39</v>
      </c>
      <c r="D41" s="118">
        <v>17</v>
      </c>
      <c r="E41" s="118">
        <v>17</v>
      </c>
      <c r="F41" s="118">
        <v>11</v>
      </c>
      <c r="G41" s="118">
        <f t="shared" si="10"/>
        <v>64.705882352941174</v>
      </c>
      <c r="H41" s="118"/>
      <c r="I41" s="118"/>
      <c r="J41" s="118"/>
      <c r="K41" s="121"/>
      <c r="L41" s="121"/>
      <c r="M41" s="161"/>
      <c r="N41" s="161"/>
      <c r="O41" s="161"/>
    </row>
    <row r="42" spans="1:15" s="170" customFormat="1" ht="12.75" customHeight="1">
      <c r="A42" s="141" t="s">
        <v>40</v>
      </c>
      <c r="B42" s="142"/>
      <c r="C42" s="143" t="s">
        <v>41</v>
      </c>
      <c r="D42" s="118">
        <v>450</v>
      </c>
      <c r="E42" s="118">
        <v>450</v>
      </c>
      <c r="F42" s="118">
        <v>316</v>
      </c>
      <c r="G42" s="118">
        <f t="shared" si="10"/>
        <v>70.222222222222214</v>
      </c>
      <c r="H42" s="118"/>
      <c r="I42" s="118"/>
      <c r="J42" s="118"/>
      <c r="K42" s="121"/>
      <c r="L42" s="121"/>
      <c r="M42" s="147"/>
      <c r="N42" s="147"/>
      <c r="O42" s="147"/>
    </row>
    <row r="43" spans="1:15" s="170" customFormat="1" ht="12.75" customHeight="1">
      <c r="A43" s="142" t="s">
        <v>53</v>
      </c>
      <c r="B43" s="142"/>
      <c r="C43" s="169" t="s">
        <v>49</v>
      </c>
      <c r="D43" s="118">
        <v>580</v>
      </c>
      <c r="E43" s="118">
        <v>580</v>
      </c>
      <c r="F43" s="118">
        <v>261</v>
      </c>
      <c r="G43" s="118">
        <f t="shared" ref="G43:G47" si="11">SUM(F43)/E43*100</f>
        <v>45</v>
      </c>
      <c r="H43" s="118"/>
      <c r="I43" s="118"/>
      <c r="J43" s="118"/>
      <c r="K43" s="121"/>
      <c r="L43" s="121"/>
      <c r="M43" s="122"/>
      <c r="N43" s="122"/>
      <c r="O43" s="122"/>
    </row>
    <row r="44" spans="1:15" s="170" customFormat="1" ht="12.75" customHeight="1">
      <c r="A44" s="173" t="s">
        <v>60</v>
      </c>
      <c r="B44" s="142"/>
      <c r="C44" s="143" t="s">
        <v>49</v>
      </c>
      <c r="D44" s="118">
        <v>54</v>
      </c>
      <c r="E44" s="118">
        <v>54</v>
      </c>
      <c r="F44" s="118">
        <v>22</v>
      </c>
      <c r="G44" s="118">
        <f t="shared" si="11"/>
        <v>40.74074074074074</v>
      </c>
      <c r="H44" s="118"/>
      <c r="I44" s="118"/>
      <c r="J44" s="118"/>
      <c r="K44" s="125"/>
      <c r="L44" s="121"/>
      <c r="M44" s="147"/>
      <c r="N44" s="147"/>
      <c r="O44" s="147"/>
    </row>
    <row r="45" spans="1:15" s="170" customFormat="1" ht="12.75" customHeight="1">
      <c r="A45" s="141" t="s">
        <v>52</v>
      </c>
      <c r="B45" s="142"/>
      <c r="C45" s="143" t="s">
        <v>49</v>
      </c>
      <c r="D45" s="118">
        <v>42</v>
      </c>
      <c r="E45" s="118">
        <v>42</v>
      </c>
      <c r="F45" s="118">
        <v>31</v>
      </c>
      <c r="G45" s="118">
        <f t="shared" si="11"/>
        <v>73.80952380952381</v>
      </c>
      <c r="H45" s="118"/>
      <c r="I45" s="118"/>
      <c r="J45" s="118"/>
      <c r="K45" s="125"/>
      <c r="L45" s="121"/>
      <c r="M45" s="147"/>
      <c r="N45" s="147"/>
      <c r="O45" s="147"/>
    </row>
    <row r="46" spans="1:15" s="170" customFormat="1" ht="12.75" customHeight="1">
      <c r="A46" s="142" t="s">
        <v>55</v>
      </c>
      <c r="B46" s="142"/>
      <c r="C46" s="169" t="s">
        <v>47</v>
      </c>
      <c r="D46" s="139">
        <v>236</v>
      </c>
      <c r="E46" s="118">
        <v>236</v>
      </c>
      <c r="F46" s="118">
        <v>0</v>
      </c>
      <c r="G46" s="118">
        <f t="shared" si="11"/>
        <v>0</v>
      </c>
      <c r="H46" s="118"/>
      <c r="I46" s="118"/>
      <c r="J46" s="118"/>
      <c r="K46" s="121"/>
      <c r="L46" s="121"/>
      <c r="M46" s="161"/>
      <c r="N46" s="161"/>
      <c r="O46" s="161"/>
    </row>
    <row r="47" spans="1:15" s="170" customFormat="1" ht="12.75" customHeight="1">
      <c r="A47" s="142" t="s">
        <v>61</v>
      </c>
      <c r="B47" s="142"/>
      <c r="C47" s="169" t="s">
        <v>47</v>
      </c>
      <c r="D47" s="118">
        <v>197</v>
      </c>
      <c r="E47" s="118">
        <v>197</v>
      </c>
      <c r="F47" s="118">
        <v>0</v>
      </c>
      <c r="G47" s="118">
        <f t="shared" si="11"/>
        <v>0</v>
      </c>
      <c r="H47" s="118"/>
      <c r="I47" s="118"/>
      <c r="J47" s="118"/>
      <c r="K47" s="121"/>
      <c r="L47" s="121"/>
      <c r="M47" s="122"/>
      <c r="N47" s="122"/>
      <c r="O47" s="122"/>
    </row>
    <row r="48" spans="1:15" s="170" customFormat="1" ht="12.75" customHeight="1">
      <c r="A48" s="177" t="s">
        <v>99</v>
      </c>
      <c r="B48" s="142"/>
      <c r="C48" s="169"/>
      <c r="D48" s="139"/>
      <c r="E48" s="162"/>
      <c r="F48" s="118"/>
      <c r="G48" s="118"/>
      <c r="H48" s="124">
        <v>1034535.88</v>
      </c>
      <c r="I48" s="124">
        <v>1034535.88</v>
      </c>
      <c r="J48" s="124">
        <v>720766.9</v>
      </c>
      <c r="K48" s="125" t="s">
        <v>35</v>
      </c>
      <c r="L48" s="125" t="s">
        <v>35</v>
      </c>
      <c r="M48" s="126">
        <v>50396</v>
      </c>
      <c r="N48" s="126">
        <v>34829</v>
      </c>
      <c r="O48" s="126">
        <f>SUM(M48:N48)</f>
        <v>85225</v>
      </c>
    </row>
    <row r="49" spans="1:15" s="170" customFormat="1" ht="12.75" customHeight="1">
      <c r="A49" s="173" t="s">
        <v>100</v>
      </c>
      <c r="B49" s="142"/>
      <c r="C49" s="143" t="s">
        <v>96</v>
      </c>
      <c r="D49" s="118">
        <v>24263</v>
      </c>
      <c r="E49" s="118">
        <v>24263</v>
      </c>
      <c r="F49" s="118">
        <v>24081</v>
      </c>
      <c r="G49" s="118">
        <f t="shared" ref="G49:G50" si="12">SUM(F49)/E49*100</f>
        <v>99.249886658698429</v>
      </c>
      <c r="H49" s="120"/>
      <c r="I49" s="120"/>
      <c r="J49" s="120"/>
      <c r="K49" s="125"/>
      <c r="L49" s="125"/>
      <c r="M49" s="128"/>
      <c r="N49" s="129"/>
      <c r="O49" s="129"/>
    </row>
    <row r="50" spans="1:15" s="170" customFormat="1" ht="12.75" customHeight="1">
      <c r="A50" s="173" t="s">
        <v>101</v>
      </c>
      <c r="B50" s="142"/>
      <c r="C50" s="143" t="s">
        <v>96</v>
      </c>
      <c r="D50" s="118">
        <v>81680</v>
      </c>
      <c r="E50" s="118">
        <v>81680</v>
      </c>
      <c r="F50" s="118">
        <v>55894</v>
      </c>
      <c r="G50" s="118">
        <f t="shared" si="12"/>
        <v>68.430460333006863</v>
      </c>
      <c r="H50" s="120"/>
      <c r="I50" s="120"/>
      <c r="J50" s="120"/>
      <c r="K50" s="125"/>
      <c r="L50" s="125"/>
      <c r="M50" s="125"/>
      <c r="N50" s="125"/>
      <c r="O50" s="125"/>
    </row>
    <row r="51" spans="1:15" s="170" customFormat="1" ht="12.75" customHeight="1">
      <c r="A51" s="178" t="s">
        <v>109</v>
      </c>
      <c r="B51" s="142"/>
      <c r="C51" s="169"/>
      <c r="D51" s="139"/>
      <c r="E51" s="139"/>
      <c r="F51" s="139"/>
      <c r="G51" s="118"/>
      <c r="H51" s="124">
        <v>1571100288.3</v>
      </c>
      <c r="I51" s="124">
        <v>1570660418.6300001</v>
      </c>
      <c r="J51" s="124">
        <v>881733927.54999995</v>
      </c>
      <c r="K51" s="125" t="s">
        <v>35</v>
      </c>
      <c r="L51" s="125" t="s">
        <v>35</v>
      </c>
      <c r="M51" s="126">
        <v>50396</v>
      </c>
      <c r="N51" s="126">
        <v>34829</v>
      </c>
      <c r="O51" s="126">
        <f>SUM(M51:N51)</f>
        <v>85225</v>
      </c>
    </row>
    <row r="52" spans="1:15" s="170" customFormat="1" ht="12.75" customHeight="1">
      <c r="A52" s="179" t="s">
        <v>110</v>
      </c>
      <c r="B52" s="142"/>
      <c r="C52" s="143" t="s">
        <v>47</v>
      </c>
      <c r="D52" s="118">
        <v>695</v>
      </c>
      <c r="E52" s="118">
        <v>695</v>
      </c>
      <c r="F52" s="118">
        <v>178</v>
      </c>
      <c r="G52" s="118">
        <f t="shared" ref="G52:G54" si="13">SUM(F52)/E52*100</f>
        <v>25.611510791366904</v>
      </c>
      <c r="H52" s="124"/>
      <c r="I52" s="124"/>
      <c r="J52" s="124"/>
      <c r="K52" s="125"/>
      <c r="L52" s="125"/>
      <c r="M52" s="128"/>
      <c r="N52" s="129"/>
      <c r="O52" s="129"/>
    </row>
    <row r="53" spans="1:15" s="170" customFormat="1" ht="12.75" customHeight="1">
      <c r="A53" s="173" t="s">
        <v>102</v>
      </c>
      <c r="B53" s="142"/>
      <c r="C53" s="143" t="s">
        <v>82</v>
      </c>
      <c r="D53" s="118">
        <v>174044</v>
      </c>
      <c r="E53" s="118">
        <v>174044</v>
      </c>
      <c r="F53" s="118">
        <v>133665</v>
      </c>
      <c r="G53" s="118">
        <f t="shared" si="13"/>
        <v>76.799544942658187</v>
      </c>
      <c r="H53" s="124"/>
      <c r="I53" s="124"/>
      <c r="J53" s="124"/>
      <c r="K53" s="125"/>
      <c r="L53" s="125"/>
      <c r="M53" s="125"/>
      <c r="N53" s="125"/>
      <c r="O53" s="125"/>
    </row>
    <row r="54" spans="1:15" s="170" customFormat="1" ht="12.75" customHeight="1">
      <c r="A54" s="173" t="s">
        <v>103</v>
      </c>
      <c r="B54" s="142"/>
      <c r="C54" s="143" t="s">
        <v>82</v>
      </c>
      <c r="D54" s="118">
        <v>79806</v>
      </c>
      <c r="E54" s="118">
        <v>79806</v>
      </c>
      <c r="F54" s="118">
        <v>46442</v>
      </c>
      <c r="G54" s="118">
        <f t="shared" si="13"/>
        <v>58.193619527353832</v>
      </c>
      <c r="H54" s="149"/>
      <c r="I54" s="149"/>
      <c r="J54" s="149"/>
      <c r="K54" s="125"/>
      <c r="L54" s="125"/>
      <c r="M54" s="125"/>
      <c r="N54" s="125"/>
      <c r="O54" s="125"/>
    </row>
    <row r="55" spans="1:15" s="170" customFormat="1" ht="12.75" customHeight="1">
      <c r="A55" s="173" t="s">
        <v>104</v>
      </c>
      <c r="B55" s="142"/>
      <c r="C55" s="143" t="s">
        <v>105</v>
      </c>
      <c r="D55" s="118">
        <v>2000</v>
      </c>
      <c r="E55" s="118">
        <v>2000</v>
      </c>
      <c r="F55" s="118">
        <v>1466</v>
      </c>
      <c r="G55" s="118">
        <f t="shared" ref="G55" si="14">SUM(F55)/E55*100</f>
        <v>73.3</v>
      </c>
      <c r="H55" s="149"/>
      <c r="I55" s="149"/>
      <c r="J55" s="149"/>
      <c r="K55" s="125"/>
      <c r="L55" s="125"/>
      <c r="M55" s="125"/>
      <c r="N55" s="125"/>
      <c r="O55" s="126">
        <f>SUM(M55:N55)</f>
        <v>0</v>
      </c>
    </row>
    <row r="56" spans="1:15" s="168" customFormat="1" ht="25.5" customHeight="1">
      <c r="A56" s="153" t="s">
        <v>111</v>
      </c>
      <c r="B56" s="164"/>
      <c r="C56" s="180"/>
      <c r="D56" s="123"/>
      <c r="E56" s="123"/>
      <c r="F56" s="123"/>
      <c r="G56" s="118"/>
      <c r="H56" s="124">
        <v>332100</v>
      </c>
      <c r="I56" s="124">
        <v>332100</v>
      </c>
      <c r="J56" s="124">
        <v>109395.16</v>
      </c>
      <c r="K56" s="125" t="s">
        <v>35</v>
      </c>
      <c r="L56" s="125" t="s">
        <v>35</v>
      </c>
      <c r="M56" s="126">
        <v>50396</v>
      </c>
      <c r="N56" s="126">
        <v>34829</v>
      </c>
      <c r="O56" s="126">
        <f>SUM(M56:N56)</f>
        <v>85225</v>
      </c>
    </row>
    <row r="57" spans="1:15" s="168" customFormat="1" ht="12.75" customHeight="1">
      <c r="A57" s="180" t="s">
        <v>95</v>
      </c>
      <c r="B57" s="164"/>
      <c r="C57" s="143" t="s">
        <v>96</v>
      </c>
      <c r="D57" s="118">
        <v>360</v>
      </c>
      <c r="E57" s="118">
        <v>360</v>
      </c>
      <c r="F57" s="118">
        <v>272</v>
      </c>
      <c r="G57" s="118">
        <f>SUM(F57)/E57*100</f>
        <v>75.555555555555557</v>
      </c>
      <c r="H57" s="127"/>
      <c r="I57" s="128"/>
      <c r="J57" s="128"/>
      <c r="K57" s="129"/>
      <c r="L57" s="129"/>
      <c r="M57" s="128"/>
      <c r="N57" s="129"/>
      <c r="O57" s="129"/>
    </row>
    <row r="58" spans="1:15" s="168" customFormat="1" ht="12.75" customHeight="1">
      <c r="A58" s="181" t="s">
        <v>97</v>
      </c>
      <c r="B58" s="182"/>
      <c r="C58" s="183" t="s">
        <v>98</v>
      </c>
      <c r="D58" s="130">
        <v>36</v>
      </c>
      <c r="E58" s="130">
        <v>36</v>
      </c>
      <c r="F58" s="130">
        <v>3</v>
      </c>
      <c r="G58" s="130">
        <f t="shared" ref="G58" si="15">SUM(F58)/E58*100</f>
        <v>8.3333333333333321</v>
      </c>
      <c r="H58" s="131"/>
      <c r="I58" s="131"/>
      <c r="J58" s="131"/>
      <c r="K58" s="132"/>
      <c r="L58" s="132"/>
      <c r="M58" s="131"/>
      <c r="N58" s="132"/>
      <c r="O58" s="132"/>
    </row>
    <row r="59" spans="1:15" s="168" customFormat="1" ht="12" customHeight="1">
      <c r="A59" s="180"/>
      <c r="B59" s="164"/>
      <c r="C59" s="143"/>
      <c r="D59" s="118"/>
      <c r="E59" s="118"/>
      <c r="F59" s="118"/>
      <c r="G59" s="118"/>
      <c r="H59" s="124"/>
      <c r="I59" s="124"/>
      <c r="J59" s="124"/>
      <c r="K59" s="125"/>
      <c r="L59" s="125"/>
      <c r="M59" s="124"/>
      <c r="N59" s="125"/>
      <c r="O59" s="125"/>
    </row>
    <row r="60" spans="1:15" s="170" customFormat="1">
      <c r="C60" s="184"/>
      <c r="D60" s="185"/>
      <c r="E60" s="185"/>
      <c r="F60" s="186"/>
      <c r="G60" s="187"/>
      <c r="H60" s="188"/>
      <c r="I60" s="189"/>
      <c r="J60" s="189"/>
      <c r="K60" s="190"/>
      <c r="L60" s="190"/>
      <c r="M60" s="191"/>
      <c r="N60" s="191"/>
      <c r="O60" s="191"/>
    </row>
    <row r="61" spans="1:15" s="170" customFormat="1">
      <c r="C61" s="184"/>
      <c r="D61" s="192"/>
      <c r="E61" s="192"/>
      <c r="F61" s="154"/>
      <c r="G61" s="118"/>
      <c r="H61" s="188"/>
      <c r="I61" s="189"/>
      <c r="J61" s="189"/>
      <c r="K61" s="190"/>
      <c r="L61" s="190"/>
      <c r="M61" s="191"/>
      <c r="N61" s="191"/>
      <c r="O61" s="191"/>
    </row>
    <row r="62" spans="1:15" s="170" customFormat="1">
      <c r="C62" s="184"/>
      <c r="D62" s="185"/>
      <c r="E62" s="185"/>
      <c r="F62" s="186"/>
      <c r="G62" s="187"/>
      <c r="H62" s="188"/>
      <c r="I62" s="189"/>
      <c r="J62" s="189"/>
      <c r="K62" s="190"/>
      <c r="L62" s="190"/>
      <c r="M62" s="191"/>
      <c r="N62" s="191"/>
      <c r="O62" s="191"/>
    </row>
    <row r="63" spans="1:15" s="170" customFormat="1">
      <c r="C63" s="184"/>
      <c r="D63" s="185"/>
      <c r="E63" s="185"/>
      <c r="F63" s="186"/>
      <c r="G63" s="187"/>
      <c r="H63" s="188"/>
      <c r="I63" s="189"/>
      <c r="J63" s="189"/>
      <c r="K63" s="190"/>
      <c r="L63" s="190"/>
      <c r="M63" s="191"/>
      <c r="N63" s="191"/>
      <c r="O63" s="191"/>
    </row>
    <row r="64" spans="1:15" s="170" customFormat="1">
      <c r="C64" s="184"/>
      <c r="D64" s="185"/>
      <c r="E64" s="185"/>
      <c r="F64" s="186"/>
      <c r="G64" s="187"/>
      <c r="H64" s="188"/>
      <c r="I64" s="189"/>
      <c r="J64" s="189"/>
      <c r="K64" s="190"/>
      <c r="L64" s="190"/>
      <c r="M64" s="191"/>
      <c r="N64" s="191"/>
      <c r="O64" s="191"/>
    </row>
    <row r="65" spans="3:15" s="170" customFormat="1">
      <c r="C65" s="184"/>
      <c r="D65" s="185"/>
      <c r="E65" s="185"/>
      <c r="F65" s="186"/>
      <c r="G65" s="187"/>
      <c r="H65" s="188"/>
      <c r="I65" s="189"/>
      <c r="J65" s="189"/>
      <c r="K65" s="190"/>
      <c r="L65" s="190"/>
      <c r="M65" s="191"/>
      <c r="N65" s="191"/>
      <c r="O65" s="191"/>
    </row>
    <row r="66" spans="3:15" s="170" customFormat="1">
      <c r="C66" s="184"/>
      <c r="D66" s="185"/>
      <c r="E66" s="185"/>
      <c r="F66" s="186"/>
      <c r="G66" s="187"/>
      <c r="H66" s="188"/>
      <c r="I66" s="189"/>
      <c r="J66" s="189"/>
      <c r="K66" s="190"/>
      <c r="L66" s="190"/>
      <c r="M66" s="191"/>
      <c r="N66" s="191"/>
      <c r="O66" s="191"/>
    </row>
    <row r="67" spans="3:15" s="170" customFormat="1">
      <c r="C67" s="184"/>
      <c r="D67" s="185"/>
      <c r="E67" s="185"/>
      <c r="F67" s="186"/>
      <c r="G67" s="187"/>
      <c r="H67" s="188"/>
      <c r="I67" s="189"/>
      <c r="J67" s="189"/>
      <c r="K67" s="190"/>
      <c r="L67" s="190"/>
      <c r="M67" s="191"/>
      <c r="N67" s="191"/>
      <c r="O67" s="191"/>
    </row>
    <row r="68" spans="3:15" s="170" customFormat="1">
      <c r="C68" s="184"/>
      <c r="D68" s="185"/>
      <c r="E68" s="185"/>
      <c r="F68" s="186"/>
      <c r="G68" s="187"/>
      <c r="H68" s="188"/>
      <c r="I68" s="189"/>
      <c r="J68" s="189"/>
      <c r="K68" s="190"/>
      <c r="L68" s="190"/>
      <c r="M68" s="191"/>
      <c r="N68" s="191"/>
      <c r="O68" s="191"/>
    </row>
    <row r="69" spans="3:15" s="170" customFormat="1">
      <c r="C69" s="184"/>
      <c r="D69" s="185"/>
      <c r="E69" s="185"/>
      <c r="F69" s="186"/>
      <c r="G69" s="187"/>
      <c r="H69" s="188"/>
      <c r="I69" s="189"/>
      <c r="J69" s="189"/>
      <c r="K69" s="190"/>
      <c r="L69" s="190"/>
      <c r="M69" s="191"/>
      <c r="N69" s="191"/>
      <c r="O69" s="191"/>
    </row>
    <row r="70" spans="3:15" s="7" customFormat="1">
      <c r="C70" s="20"/>
      <c r="D70" s="133"/>
      <c r="E70" s="133"/>
      <c r="F70" s="22"/>
      <c r="G70" s="134"/>
      <c r="H70" s="135"/>
      <c r="I70" s="136"/>
      <c r="J70" s="136"/>
      <c r="K70" s="137"/>
      <c r="L70" s="137"/>
      <c r="M70" s="138"/>
      <c r="N70" s="138"/>
      <c r="O70" s="138"/>
    </row>
    <row r="71" spans="3:15" s="7" customFormat="1">
      <c r="C71" s="20"/>
      <c r="D71" s="133"/>
      <c r="E71" s="133"/>
      <c r="F71" s="22"/>
      <c r="G71" s="134"/>
      <c r="H71" s="135"/>
      <c r="I71" s="136"/>
      <c r="J71" s="136"/>
      <c r="K71" s="137"/>
      <c r="L71" s="137"/>
      <c r="M71" s="138"/>
      <c r="N71" s="138"/>
      <c r="O71" s="138"/>
    </row>
  </sheetData>
  <sheetProtection selectLockedCells="1" selectUnlockedCells="1"/>
  <mergeCells count="8">
    <mergeCell ref="A1:O1"/>
    <mergeCell ref="D5:G5"/>
    <mergeCell ref="K5:O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67" scale="55" firstPageNumber="0" orientation="landscape" cellComments="atEnd" r:id="rId1"/>
  <headerFooter>
    <oddHeader>&amp;RPágina &amp;P de &amp;N</oddHeader>
  </headerFooter>
  <ignoredErrors>
    <ignoredError sqref="M36:N38 G49 M40:N47 M49:N50 M52:N55 G24 G25 F30:G31 G27 G28 F34:G34 G33 G36 G37 G38 M33:N34 M29:N31 G42 G40 G41 F46:G47 G45 G44 G43 F15:G15 G13 G14 G16 F21:G21 G18 G19 G20 G22 G58 G57 G50 F56:G56 G52 G53 G54 G55 O29:O31 O26 O32 O33:O34 O52:O54 O49:O50 O39 O40:O47 O35 O36:O38 O23 O12:O22 O24:O25 O48 O51 O27:O28 O55:O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cuadro de indicadores</vt:lpstr>
      <vt:lpstr>'2.3.4 RECT SIST SALUD'!__xlnm.Print_Titles</vt:lpstr>
      <vt:lpstr>'cuadro de indicadores'!__xlnm.Print_Titles</vt:lpstr>
      <vt:lpstr>'2.3.4 RECT SIST SALUD'!Área_de_impresión</vt:lpstr>
      <vt:lpstr>'2.3.4 RECT SIST SALUD'!Excel_BuiltIn_Print_Titles</vt:lpstr>
      <vt:lpstr>'cuadro de indicadores'!Excel_BuiltIn_Print_Titles</vt:lpstr>
      <vt:lpstr>'2.3.4 RECT SIST SALUD'!Títulos_a_imprimir</vt:lpstr>
      <vt:lpstr>'cuadro de indicadores'!Títulos_a_imprimir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Alejandra Susana Hernández Gutiérrez</cp:lastModifiedBy>
  <cp:lastPrinted>2023-11-16T21:28:49Z</cp:lastPrinted>
  <dcterms:created xsi:type="dcterms:W3CDTF">2019-03-20T01:11:00Z</dcterms:created>
  <dcterms:modified xsi:type="dcterms:W3CDTF">2023-11-16T21:29:24Z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2058-11.2.0.11156</vt:lpwstr>
  </property>
</Properties>
</file>