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F103C79-CD45-4980-A8E4-B98A00A0D337}" xr6:coauthVersionLast="40" xr6:coauthVersionMax="40" xr10:uidLastSave="{00000000-0000-0000-0000-000000000000}"/>
  <bookViews>
    <workbookView xWindow="0" yWindow="0" windowWidth="20490" windowHeight="7545" xr2:uid="{9A5E547E-7C91-41B2-8AB4-1EEF2AC00766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I91" i="1"/>
  <c r="F91" i="1"/>
  <c r="F90" i="1"/>
  <c r="I90" i="1" s="1"/>
  <c r="F89" i="1"/>
  <c r="I89" i="1" s="1"/>
  <c r="I87" i="1" s="1"/>
  <c r="H87" i="1"/>
  <c r="G87" i="1"/>
  <c r="F87" i="1"/>
  <c r="E87" i="1"/>
  <c r="D87" i="1"/>
  <c r="I85" i="1"/>
  <c r="F85" i="1"/>
  <c r="F84" i="1"/>
  <c r="I84" i="1" s="1"/>
  <c r="F83" i="1"/>
  <c r="I83" i="1" s="1"/>
  <c r="I82" i="1"/>
  <c r="F82" i="1"/>
  <c r="F81" i="1"/>
  <c r="I81" i="1" s="1"/>
  <c r="F80" i="1"/>
  <c r="I80" i="1" s="1"/>
  <c r="I79" i="1"/>
  <c r="F79" i="1"/>
  <c r="F78" i="1"/>
  <c r="I78" i="1" s="1"/>
  <c r="F77" i="1"/>
  <c r="I77" i="1" s="1"/>
  <c r="H75" i="1"/>
  <c r="G75" i="1"/>
  <c r="F75" i="1"/>
  <c r="E75" i="1"/>
  <c r="D75" i="1"/>
  <c r="I72" i="1"/>
  <c r="F72" i="1"/>
  <c r="F71" i="1"/>
  <c r="I71" i="1" s="1"/>
  <c r="F70" i="1"/>
  <c r="I70" i="1" s="1"/>
  <c r="I69" i="1"/>
  <c r="F69" i="1"/>
  <c r="F68" i="1"/>
  <c r="I68" i="1" s="1"/>
  <c r="F67" i="1"/>
  <c r="I67" i="1" s="1"/>
  <c r="H65" i="1"/>
  <c r="H52" i="1" s="1"/>
  <c r="G65" i="1"/>
  <c r="F65" i="1"/>
  <c r="E65" i="1"/>
  <c r="D65" i="1"/>
  <c r="I63" i="1"/>
  <c r="F63" i="1"/>
  <c r="F62" i="1"/>
  <c r="I62" i="1" s="1"/>
  <c r="F61" i="1"/>
  <c r="I61" i="1" s="1"/>
  <c r="I60" i="1"/>
  <c r="F60" i="1"/>
  <c r="F59" i="1"/>
  <c r="I59" i="1" s="1"/>
  <c r="F58" i="1"/>
  <c r="I58" i="1" s="1"/>
  <c r="I57" i="1"/>
  <c r="F57" i="1"/>
  <c r="F56" i="1"/>
  <c r="F54" i="1" s="1"/>
  <c r="F52" i="1" s="1"/>
  <c r="H54" i="1"/>
  <c r="G54" i="1"/>
  <c r="E54" i="1"/>
  <c r="D54" i="1"/>
  <c r="G52" i="1"/>
  <c r="E52" i="1"/>
  <c r="D52" i="1"/>
  <c r="F50" i="1"/>
  <c r="I50" i="1" s="1"/>
  <c r="I48" i="1"/>
  <c r="F48" i="1"/>
  <c r="F47" i="1"/>
  <c r="F45" i="1" s="1"/>
  <c r="H45" i="1"/>
  <c r="G45" i="1"/>
  <c r="E45" i="1"/>
  <c r="D45" i="1"/>
  <c r="F43" i="1"/>
  <c r="F42" i="1"/>
  <c r="I41" i="1"/>
  <c r="F41" i="1"/>
  <c r="F40" i="1"/>
  <c r="I40" i="1" s="1"/>
  <c r="I39" i="1"/>
  <c r="F39" i="1"/>
  <c r="I38" i="1"/>
  <c r="F38" i="1"/>
  <c r="F37" i="1"/>
  <c r="I37" i="1" s="1"/>
  <c r="I36" i="1"/>
  <c r="F36" i="1"/>
  <c r="I35" i="1"/>
  <c r="F35" i="1"/>
  <c r="F33" i="1" s="1"/>
  <c r="H33" i="1"/>
  <c r="G33" i="1"/>
  <c r="E33" i="1"/>
  <c r="D33" i="1"/>
  <c r="F30" i="1"/>
  <c r="I30" i="1" s="1"/>
  <c r="I29" i="1"/>
  <c r="F29" i="1"/>
  <c r="I28" i="1"/>
  <c r="F28" i="1"/>
  <c r="F27" i="1"/>
  <c r="I27" i="1" s="1"/>
  <c r="I26" i="1"/>
  <c r="F26" i="1"/>
  <c r="I25" i="1"/>
  <c r="F25" i="1"/>
  <c r="F23" i="1" s="1"/>
  <c r="F10" i="1" s="1"/>
  <c r="F95" i="1" s="1"/>
  <c r="H23" i="1"/>
  <c r="G23" i="1"/>
  <c r="E23" i="1"/>
  <c r="E10" i="1" s="1"/>
  <c r="E95" i="1" s="1"/>
  <c r="D23" i="1"/>
  <c r="F21" i="1"/>
  <c r="I21" i="1" s="1"/>
  <c r="I20" i="1"/>
  <c r="F20" i="1"/>
  <c r="I19" i="1"/>
  <c r="F19" i="1"/>
  <c r="F18" i="1"/>
  <c r="I18" i="1" s="1"/>
  <c r="I17" i="1"/>
  <c r="F17" i="1"/>
  <c r="I16" i="1"/>
  <c r="F16" i="1"/>
  <c r="F15" i="1"/>
  <c r="I15" i="1" s="1"/>
  <c r="I14" i="1"/>
  <c r="F14" i="1"/>
  <c r="H12" i="1"/>
  <c r="G12" i="1"/>
  <c r="F12" i="1"/>
  <c r="E12" i="1"/>
  <c r="D12" i="1"/>
  <c r="H10" i="1"/>
  <c r="G10" i="1"/>
  <c r="G95" i="1" s="1"/>
  <c r="D10" i="1"/>
  <c r="D95" i="1" s="1"/>
  <c r="I65" i="1" l="1"/>
  <c r="I75" i="1"/>
  <c r="I23" i="1"/>
  <c r="H95" i="1"/>
  <c r="I12" i="1"/>
  <c r="I10" i="1" s="1"/>
  <c r="I95" i="1" s="1"/>
  <c r="I33" i="1"/>
  <c r="I47" i="1"/>
  <c r="I45" i="1" s="1"/>
  <c r="I56" i="1"/>
  <c r="I54" i="1" s="1"/>
  <c r="I52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<sst xmlns="http://schemas.openxmlformats.org/spreadsheetml/2006/main" count="146" uniqueCount="82">
  <si>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</si>
  <si>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GOBIERNO ESTATAL</t>
  </si>
  <si>
    <t>ESTADO ANALÍTICO DEL EJERCICIO DE PRESUPUESTO DE EGRESOS DETALLADO CONSOLIDADO</t>
  </si>
  <si>
    <t>CLASIFICACIÓN FUNCIONAL (FINALIDAD y FUNCIÓN)</t>
  </si>
  <si>
    <t>DEL 1 DE ENERO AL 30 DE SEPTIEMBRE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</si>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</sst>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9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justify" vertical="top"/>
    </xf>
    <xf numFmtId="164" fontId="3" fillId="5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justify" vertical="top"/>
    </xf>
    <xf numFmtId="164" fontId="3" fillId="5" borderId="0" xfId="0" applyNumberFormat="1" applyFont="1" applyFill="1" applyAlignment="1">
      <alignment horizontal="right" vertical="top"/>
    </xf>
    <xf numFmtId="0" fontId="3" fillId="0" borderId="9" xfId="0" applyFont="1" applyBorder="1" applyAlignment="1">
      <alignment vertical="top"/>
    </xf>
    <xf numFmtId="164" fontId="3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 xr:uid="{CE8DD87D-6945-4909-B11E-00BB44715928}"/>
    <cellStyle name="Normal 2 2" xfId="2" xr:uid="{07CFE246-FF92-45C0-B047-AF588D3027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C576C07-66FA-40C1-9602-896B7909867A}"/>
            </a:ext>
          </a:extLst>
        </xdr:cNvPr>
        <xdr:cNvSpPr txBox="1"/>
      </xdr:nvSpPr>
      <xdr:spPr>
        <a:xfrm>
          <a:off x="836295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F9B2C-C03E-4829-A2B9-D947FBD46018}">
  <dimension ref="A1:K100"/>
  <sheetViews>
    <sheetView showGridLines="0" tabSelected="1" topLeftCell="A85" zoomScaleNormal="100" workbookViewId="0">
      <selection activeCell="C14" sqref="C14"/>
    </sheetView>
  </sheetViews>
  <sheetFormatPr baseColWidth="10" defaultRowHeight="12.75" x14ac:dyDescent="0.2"/>
  <cols>
    <col min="1" max="1" width="2.140625" style="48" customWidth="1"/>
    <col min="2" max="2" width="3.28515625" style="48" customWidth="1"/>
    <col min="3" max="3" width="39.28515625" style="48" customWidth="1"/>
    <col min="4" max="9" width="16.7109375" style="46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4.5" customHeight="1" x14ac:dyDescent="0.2">
      <c r="A9" s="13"/>
      <c r="B9" s="13"/>
      <c r="C9" s="13"/>
      <c r="D9" s="14"/>
      <c r="E9" s="14"/>
      <c r="F9" s="14"/>
      <c r="G9" s="14"/>
      <c r="H9" s="14"/>
      <c r="I9" s="14"/>
    </row>
    <row r="10" spans="1:11" s="19" customFormat="1" ht="15.95" customHeight="1" thickBot="1" x14ac:dyDescent="0.25">
      <c r="A10" s="15" t="s">
        <v>14</v>
      </c>
      <c r="B10" s="15"/>
      <c r="C10" s="15"/>
      <c r="D10" s="16">
        <f>SUM(D12,D23,D33,D45)</f>
        <v>40748887970</v>
      </c>
      <c r="E10" s="16">
        <f t="shared" ref="E10:I10" si="0">SUM(E12,E23,E33,E45)</f>
        <v>5840466902</v>
      </c>
      <c r="F10" s="16">
        <f>SUM(F12,F23,F33,F45)</f>
        <v>46589354872</v>
      </c>
      <c r="G10" s="16">
        <f t="shared" si="0"/>
        <v>29709991371</v>
      </c>
      <c r="H10" s="16">
        <f t="shared" si="0"/>
        <v>29234992505</v>
      </c>
      <c r="I10" s="16">
        <f t="shared" si="0"/>
        <v>16879363501</v>
      </c>
      <c r="J10" s="17"/>
      <c r="K10" s="18"/>
    </row>
    <row r="11" spans="1:11" s="2" customFormat="1" ht="3" customHeight="1" thickTop="1" x14ac:dyDescent="0.2">
      <c r="A11" s="13"/>
      <c r="B11" s="13"/>
      <c r="C11" s="13"/>
      <c r="D11" s="14"/>
      <c r="E11" s="14"/>
      <c r="F11" s="14"/>
      <c r="G11" s="14"/>
      <c r="H11" s="14"/>
      <c r="I11" s="14"/>
    </row>
    <row r="12" spans="1:11" s="2" customFormat="1" ht="12.75" customHeight="1" x14ac:dyDescent="0.2">
      <c r="A12" s="20" t="s">
        <v>15</v>
      </c>
      <c r="B12" s="21" t="s">
        <v>16</v>
      </c>
      <c r="C12" s="21"/>
      <c r="D12" s="22">
        <f>SUM(D14:D21)</f>
        <v>15332449863</v>
      </c>
      <c r="E12" s="22">
        <f t="shared" ref="E12:I12" si="1">SUM(E14:E21)</f>
        <v>1237350044</v>
      </c>
      <c r="F12" s="22">
        <f t="shared" si="1"/>
        <v>16569799907</v>
      </c>
      <c r="G12" s="22">
        <f t="shared" si="1"/>
        <v>6923319225</v>
      </c>
      <c r="H12" s="22">
        <f t="shared" si="1"/>
        <v>6752610931</v>
      </c>
      <c r="I12" s="22">
        <f t="shared" si="1"/>
        <v>9646480682</v>
      </c>
    </row>
    <row r="13" spans="1:11" s="2" customFormat="1" ht="3" customHeight="1" x14ac:dyDescent="0.2">
      <c r="A13" s="13"/>
      <c r="B13" s="13"/>
      <c r="C13" s="13"/>
      <c r="D13" s="14"/>
      <c r="E13" s="14"/>
      <c r="F13" s="14"/>
      <c r="G13" s="14"/>
      <c r="H13" s="14"/>
      <c r="I13" s="14"/>
    </row>
    <row r="14" spans="1:11" s="2" customFormat="1" ht="12.75" customHeight="1" x14ac:dyDescent="0.2">
      <c r="A14" s="13"/>
      <c r="B14" s="23" t="s">
        <v>17</v>
      </c>
      <c r="C14" s="24" t="s">
        <v>18</v>
      </c>
      <c r="D14" s="25">
        <v>517307114</v>
      </c>
      <c r="E14" s="25">
        <v>67367864</v>
      </c>
      <c r="F14" s="25">
        <f>D14+E14</f>
        <v>584674978</v>
      </c>
      <c r="G14" s="14">
        <v>391885479</v>
      </c>
      <c r="H14" s="25">
        <v>385170437</v>
      </c>
      <c r="I14" s="25">
        <f>F14-G14</f>
        <v>192789499</v>
      </c>
    </row>
    <row r="15" spans="1:11" s="2" customFormat="1" ht="12.75" customHeight="1" x14ac:dyDescent="0.2">
      <c r="A15" s="13"/>
      <c r="B15" s="23" t="s">
        <v>19</v>
      </c>
      <c r="C15" s="24" t="s">
        <v>20</v>
      </c>
      <c r="D15" s="25">
        <v>2724071632</v>
      </c>
      <c r="E15" s="25">
        <v>657164625</v>
      </c>
      <c r="F15" s="25">
        <f t="shared" ref="F15:F21" si="2">D15+E15</f>
        <v>3381236257</v>
      </c>
      <c r="G15" s="14">
        <v>2184541599</v>
      </c>
      <c r="H15" s="25">
        <v>2055259736</v>
      </c>
      <c r="I15" s="25">
        <f t="shared" ref="I15:I21" si="3">F15-G15</f>
        <v>1196694658</v>
      </c>
    </row>
    <row r="16" spans="1:11" s="2" customFormat="1" ht="12.75" customHeight="1" x14ac:dyDescent="0.2">
      <c r="A16" s="13"/>
      <c r="B16" s="23" t="s">
        <v>21</v>
      </c>
      <c r="C16" s="24" t="s">
        <v>22</v>
      </c>
      <c r="D16" s="25">
        <v>4810698737</v>
      </c>
      <c r="E16" s="25">
        <v>-2199833860</v>
      </c>
      <c r="F16" s="25">
        <f t="shared" si="2"/>
        <v>2610864877</v>
      </c>
      <c r="G16" s="14">
        <v>617292124</v>
      </c>
      <c r="H16" s="25">
        <v>597160473</v>
      </c>
      <c r="I16" s="25">
        <f t="shared" si="3"/>
        <v>1993572753</v>
      </c>
    </row>
    <row r="17" spans="1:9" s="2" customFormat="1" ht="12.75" customHeight="1" x14ac:dyDescent="0.2">
      <c r="A17" s="13"/>
      <c r="B17" s="23" t="s">
        <v>23</v>
      </c>
      <c r="C17" s="24" t="s">
        <v>24</v>
      </c>
      <c r="D17" s="25">
        <v>0</v>
      </c>
      <c r="E17" s="25">
        <v>0</v>
      </c>
      <c r="F17" s="25">
        <f t="shared" si="2"/>
        <v>0</v>
      </c>
      <c r="G17" s="14">
        <v>0</v>
      </c>
      <c r="H17" s="25">
        <v>0</v>
      </c>
      <c r="I17" s="25">
        <f t="shared" si="3"/>
        <v>0</v>
      </c>
    </row>
    <row r="18" spans="1:9" s="2" customFormat="1" ht="12.75" customHeight="1" x14ac:dyDescent="0.2">
      <c r="A18" s="13"/>
      <c r="B18" s="23" t="s">
        <v>25</v>
      </c>
      <c r="C18" s="24" t="s">
        <v>26</v>
      </c>
      <c r="D18" s="25">
        <v>3902662183</v>
      </c>
      <c r="E18" s="25">
        <v>2252889411</v>
      </c>
      <c r="F18" s="25">
        <f t="shared" si="2"/>
        <v>6155551594</v>
      </c>
      <c r="G18" s="14">
        <v>1406708804</v>
      </c>
      <c r="H18" s="25">
        <v>1395909463</v>
      </c>
      <c r="I18" s="25">
        <f t="shared" si="3"/>
        <v>4748842790</v>
      </c>
    </row>
    <row r="19" spans="1:9" s="2" customFormat="1" ht="12.75" customHeight="1" x14ac:dyDescent="0.2">
      <c r="A19" s="13"/>
      <c r="B19" s="23" t="s">
        <v>27</v>
      </c>
      <c r="C19" s="24" t="s">
        <v>28</v>
      </c>
      <c r="D19" s="25">
        <v>0</v>
      </c>
      <c r="E19" s="25">
        <v>0</v>
      </c>
      <c r="F19" s="25">
        <f t="shared" si="2"/>
        <v>0</v>
      </c>
      <c r="G19" s="14">
        <v>0</v>
      </c>
      <c r="H19" s="25">
        <v>0</v>
      </c>
      <c r="I19" s="25">
        <f t="shared" si="3"/>
        <v>0</v>
      </c>
    </row>
    <row r="20" spans="1:9" s="2" customFormat="1" ht="25.5" customHeight="1" x14ac:dyDescent="0.2">
      <c r="A20" s="13"/>
      <c r="B20" s="23" t="s">
        <v>29</v>
      </c>
      <c r="C20" s="24" t="s">
        <v>30</v>
      </c>
      <c r="D20" s="25">
        <v>3057331460</v>
      </c>
      <c r="E20" s="25">
        <v>504753318</v>
      </c>
      <c r="F20" s="25">
        <f t="shared" si="2"/>
        <v>3562084778</v>
      </c>
      <c r="G20" s="14">
        <v>2195410565</v>
      </c>
      <c r="H20" s="25">
        <v>2191762032</v>
      </c>
      <c r="I20" s="25">
        <f t="shared" si="3"/>
        <v>1366674213</v>
      </c>
    </row>
    <row r="21" spans="1:9" s="2" customFormat="1" ht="12.75" customHeight="1" x14ac:dyDescent="0.2">
      <c r="A21" s="13"/>
      <c r="B21" s="23" t="s">
        <v>31</v>
      </c>
      <c r="C21" s="24" t="s">
        <v>32</v>
      </c>
      <c r="D21" s="25">
        <v>320378737</v>
      </c>
      <c r="E21" s="25">
        <v>-44991314</v>
      </c>
      <c r="F21" s="25">
        <f t="shared" si="2"/>
        <v>275387423</v>
      </c>
      <c r="G21" s="14">
        <v>127480654</v>
      </c>
      <c r="H21" s="25">
        <v>127348790</v>
      </c>
      <c r="I21" s="25">
        <f t="shared" si="3"/>
        <v>147906769</v>
      </c>
    </row>
    <row r="22" spans="1:9" s="2" customFormat="1" ht="4.5" customHeight="1" x14ac:dyDescent="0.2">
      <c r="A22" s="13"/>
      <c r="B22" s="13"/>
      <c r="C22" s="13"/>
      <c r="D22" s="14"/>
      <c r="E22" s="14"/>
      <c r="F22" s="14"/>
      <c r="G22" s="14"/>
      <c r="H22" s="14"/>
      <c r="I22" s="14"/>
    </row>
    <row r="23" spans="1:9" s="2" customFormat="1" ht="12.75" customHeight="1" x14ac:dyDescent="0.2">
      <c r="A23" s="20" t="s">
        <v>33</v>
      </c>
      <c r="B23" s="21" t="s">
        <v>34</v>
      </c>
      <c r="C23" s="21"/>
      <c r="D23" s="22">
        <f>SUM(D25:D31)</f>
        <v>12217539817</v>
      </c>
      <c r="E23" s="22">
        <f t="shared" ref="E23:I23" si="4">SUM(E25:E31)</f>
        <v>2332208985</v>
      </c>
      <c r="F23" s="22">
        <f t="shared" si="4"/>
        <v>14549748802</v>
      </c>
      <c r="G23" s="22">
        <f t="shared" si="4"/>
        <v>9392737952</v>
      </c>
      <c r="H23" s="22">
        <f t="shared" si="4"/>
        <v>9188959899</v>
      </c>
      <c r="I23" s="22">
        <f t="shared" si="4"/>
        <v>5157010850</v>
      </c>
    </row>
    <row r="24" spans="1:9" s="2" customFormat="1" ht="3" customHeight="1" x14ac:dyDescent="0.2">
      <c r="A24" s="13"/>
      <c r="B24" s="13"/>
      <c r="C24" s="13"/>
      <c r="D24" s="14"/>
      <c r="E24" s="14"/>
      <c r="F24" s="14"/>
      <c r="G24" s="14"/>
      <c r="H24" s="14"/>
      <c r="I24" s="14"/>
    </row>
    <row r="25" spans="1:9" s="2" customFormat="1" ht="12.75" customHeight="1" x14ac:dyDescent="0.2">
      <c r="A25" s="13"/>
      <c r="B25" s="23" t="s">
        <v>35</v>
      </c>
      <c r="C25" s="24" t="s">
        <v>36</v>
      </c>
      <c r="D25" s="25">
        <v>195771813</v>
      </c>
      <c r="E25" s="25">
        <v>9108163</v>
      </c>
      <c r="F25" s="25">
        <f t="shared" ref="F25:F30" si="5">D25+E25</f>
        <v>204879976</v>
      </c>
      <c r="G25" s="14">
        <v>129966849</v>
      </c>
      <c r="H25" s="25">
        <v>128546934</v>
      </c>
      <c r="I25" s="25">
        <f t="shared" ref="I25:I30" si="6">F25-G25</f>
        <v>74913127</v>
      </c>
    </row>
    <row r="26" spans="1:9" s="2" customFormat="1" ht="12.75" customHeight="1" x14ac:dyDescent="0.2">
      <c r="A26" s="13"/>
      <c r="B26" s="23" t="s">
        <v>37</v>
      </c>
      <c r="C26" s="24" t="s">
        <v>38</v>
      </c>
      <c r="D26" s="25">
        <v>1328694885</v>
      </c>
      <c r="E26" s="25">
        <v>67183289</v>
      </c>
      <c r="F26" s="25">
        <f t="shared" si="5"/>
        <v>1395878174</v>
      </c>
      <c r="G26" s="14">
        <v>480738272</v>
      </c>
      <c r="H26" s="25">
        <v>449930937</v>
      </c>
      <c r="I26" s="25">
        <f t="shared" si="6"/>
        <v>915139902</v>
      </c>
    </row>
    <row r="27" spans="1:9" s="2" customFormat="1" ht="12.75" customHeight="1" x14ac:dyDescent="0.2">
      <c r="A27" s="13"/>
      <c r="B27" s="23" t="s">
        <v>39</v>
      </c>
      <c r="C27" s="24" t="s">
        <v>40</v>
      </c>
      <c r="D27" s="25">
        <v>5743946</v>
      </c>
      <c r="E27" s="25">
        <v>161123</v>
      </c>
      <c r="F27" s="25">
        <f t="shared" si="5"/>
        <v>5905069</v>
      </c>
      <c r="G27" s="14">
        <v>4018907</v>
      </c>
      <c r="H27" s="25">
        <v>4018907</v>
      </c>
      <c r="I27" s="25">
        <f t="shared" si="6"/>
        <v>1886162</v>
      </c>
    </row>
    <row r="28" spans="1:9" s="2" customFormat="1" ht="25.5" customHeight="1" x14ac:dyDescent="0.2">
      <c r="A28" s="13"/>
      <c r="B28" s="23" t="s">
        <v>41</v>
      </c>
      <c r="C28" s="24" t="s">
        <v>42</v>
      </c>
      <c r="D28" s="25">
        <v>46407770</v>
      </c>
      <c r="E28" s="25">
        <v>-46407770</v>
      </c>
      <c r="F28" s="25">
        <f t="shared" si="5"/>
        <v>0</v>
      </c>
      <c r="G28" s="14">
        <v>0</v>
      </c>
      <c r="H28" s="25">
        <v>0</v>
      </c>
      <c r="I28" s="25">
        <f t="shared" si="6"/>
        <v>0</v>
      </c>
    </row>
    <row r="29" spans="1:9" s="2" customFormat="1" ht="12.75" customHeight="1" x14ac:dyDescent="0.2">
      <c r="A29" s="13"/>
      <c r="B29" s="23" t="s">
        <v>43</v>
      </c>
      <c r="C29" s="24" t="s">
        <v>44</v>
      </c>
      <c r="D29" s="25">
        <v>10238007013</v>
      </c>
      <c r="E29" s="25">
        <v>2337667808</v>
      </c>
      <c r="F29" s="25">
        <f t="shared" si="5"/>
        <v>12575674821</v>
      </c>
      <c r="G29" s="14">
        <v>8544658527</v>
      </c>
      <c r="H29" s="25">
        <v>8377182259</v>
      </c>
      <c r="I29" s="25">
        <f t="shared" si="6"/>
        <v>4031016294</v>
      </c>
    </row>
    <row r="30" spans="1:9" s="2" customFormat="1" ht="12.75" customHeight="1" x14ac:dyDescent="0.2">
      <c r="A30" s="13"/>
      <c r="B30" s="23" t="s">
        <v>45</v>
      </c>
      <c r="C30" s="24" t="s">
        <v>46</v>
      </c>
      <c r="D30" s="25">
        <v>402914390</v>
      </c>
      <c r="E30" s="25">
        <v>-35503628</v>
      </c>
      <c r="F30" s="25">
        <f t="shared" si="5"/>
        <v>367410762</v>
      </c>
      <c r="G30" s="14">
        <v>233355397</v>
      </c>
      <c r="H30" s="25">
        <v>229280862</v>
      </c>
      <c r="I30" s="25">
        <f t="shared" si="6"/>
        <v>134055365</v>
      </c>
    </row>
    <row r="31" spans="1:9" s="2" customFormat="1" ht="12.75" customHeight="1" x14ac:dyDescent="0.2">
      <c r="A31" s="13"/>
      <c r="B31" s="23" t="s">
        <v>47</v>
      </c>
      <c r="C31" s="24" t="s">
        <v>48</v>
      </c>
      <c r="D31" s="25">
        <v>0</v>
      </c>
      <c r="E31" s="25">
        <v>0</v>
      </c>
      <c r="F31" s="25">
        <v>0</v>
      </c>
      <c r="G31" s="14">
        <v>0</v>
      </c>
      <c r="H31" s="25">
        <v>0</v>
      </c>
      <c r="I31" s="25">
        <v>0</v>
      </c>
    </row>
    <row r="32" spans="1:9" s="2" customFormat="1" ht="4.5" customHeight="1" x14ac:dyDescent="0.2">
      <c r="A32" s="13"/>
      <c r="B32" s="13"/>
      <c r="C32" s="13"/>
      <c r="D32" s="14"/>
      <c r="E32" s="14"/>
      <c r="F32" s="14"/>
      <c r="G32" s="14"/>
      <c r="H32" s="14"/>
      <c r="I32" s="14"/>
    </row>
    <row r="33" spans="1:9" s="2" customFormat="1" ht="12.75" customHeight="1" x14ac:dyDescent="0.2">
      <c r="A33" s="20" t="s">
        <v>49</v>
      </c>
      <c r="B33" s="21" t="s">
        <v>50</v>
      </c>
      <c r="C33" s="21"/>
      <c r="D33" s="22">
        <f>SUM(D35:D43)</f>
        <v>1784304290</v>
      </c>
      <c r="E33" s="22">
        <f t="shared" ref="E33:I33" si="7">SUM(E35:E43)</f>
        <v>-914047083</v>
      </c>
      <c r="F33" s="22">
        <f t="shared" si="7"/>
        <v>870257207</v>
      </c>
      <c r="G33" s="22">
        <f t="shared" si="7"/>
        <v>535869459</v>
      </c>
      <c r="H33" s="22">
        <f t="shared" si="7"/>
        <v>515503758</v>
      </c>
      <c r="I33" s="22">
        <f t="shared" si="7"/>
        <v>334387748</v>
      </c>
    </row>
    <row r="34" spans="1:9" s="2" customFormat="1" ht="3" customHeight="1" x14ac:dyDescent="0.2">
      <c r="A34" s="13"/>
      <c r="B34" s="13"/>
      <c r="C34" s="13"/>
      <c r="D34" s="14"/>
      <c r="E34" s="14"/>
      <c r="F34" s="14"/>
      <c r="G34" s="14"/>
      <c r="H34" s="14"/>
      <c r="I34" s="14"/>
    </row>
    <row r="35" spans="1:9" s="2" customFormat="1" ht="25.5" customHeight="1" x14ac:dyDescent="0.2">
      <c r="A35" s="13"/>
      <c r="B35" s="23" t="s">
        <v>51</v>
      </c>
      <c r="C35" s="24" t="s">
        <v>52</v>
      </c>
      <c r="D35" s="25">
        <v>198237944</v>
      </c>
      <c r="E35" s="25">
        <v>12956347</v>
      </c>
      <c r="F35" s="25">
        <f>D35+E35</f>
        <v>211194291</v>
      </c>
      <c r="G35" s="14">
        <v>118321427</v>
      </c>
      <c r="H35" s="25">
        <v>106583890</v>
      </c>
      <c r="I35" s="25">
        <f>F35-G35</f>
        <v>92872864</v>
      </c>
    </row>
    <row r="36" spans="1:9" s="2" customFormat="1" ht="12.75" customHeight="1" x14ac:dyDescent="0.2">
      <c r="A36" s="13"/>
      <c r="B36" s="23" t="s">
        <v>53</v>
      </c>
      <c r="C36" s="24" t="s">
        <v>54</v>
      </c>
      <c r="D36" s="25">
        <v>300873187</v>
      </c>
      <c r="E36" s="25">
        <v>56326529</v>
      </c>
      <c r="F36" s="25">
        <f t="shared" ref="F36:F43" si="8">D36+E36</f>
        <v>357199716</v>
      </c>
      <c r="G36" s="14">
        <v>253211392</v>
      </c>
      <c r="H36" s="25">
        <v>246306890</v>
      </c>
      <c r="I36" s="25">
        <f t="shared" ref="I36:I41" si="9">F36-G36</f>
        <v>103988324</v>
      </c>
    </row>
    <row r="37" spans="1:9" s="2" customFormat="1" ht="12.75" customHeight="1" x14ac:dyDescent="0.2">
      <c r="A37" s="13"/>
      <c r="B37" s="23" t="s">
        <v>55</v>
      </c>
      <c r="C37" s="24" t="s">
        <v>56</v>
      </c>
      <c r="D37" s="25">
        <v>0</v>
      </c>
      <c r="E37" s="25">
        <v>0</v>
      </c>
      <c r="F37" s="25">
        <f t="shared" si="8"/>
        <v>0</v>
      </c>
      <c r="G37" s="14">
        <v>0</v>
      </c>
      <c r="H37" s="25">
        <v>0</v>
      </c>
      <c r="I37" s="25">
        <f t="shared" si="9"/>
        <v>0</v>
      </c>
    </row>
    <row r="38" spans="1:9" s="2" customFormat="1" ht="12.75" customHeight="1" x14ac:dyDescent="0.2">
      <c r="A38" s="13"/>
      <c r="B38" s="23" t="s">
        <v>57</v>
      </c>
      <c r="C38" s="24" t="s">
        <v>58</v>
      </c>
      <c r="D38" s="25">
        <v>0</v>
      </c>
      <c r="E38" s="25">
        <v>0</v>
      </c>
      <c r="F38" s="25">
        <f t="shared" si="8"/>
        <v>0</v>
      </c>
      <c r="G38" s="14">
        <v>0</v>
      </c>
      <c r="H38" s="25">
        <v>0</v>
      </c>
      <c r="I38" s="25">
        <f t="shared" si="9"/>
        <v>0</v>
      </c>
    </row>
    <row r="39" spans="1:9" s="2" customFormat="1" ht="12.75" customHeight="1" x14ac:dyDescent="0.2">
      <c r="A39" s="13"/>
      <c r="B39" s="23" t="s">
        <v>59</v>
      </c>
      <c r="C39" s="24" t="s">
        <v>60</v>
      </c>
      <c r="D39" s="25">
        <v>823287055</v>
      </c>
      <c r="E39" s="25">
        <v>-680400676</v>
      </c>
      <c r="F39" s="25">
        <f t="shared" si="8"/>
        <v>142886379</v>
      </c>
      <c r="G39" s="14">
        <v>55657801</v>
      </c>
      <c r="H39" s="25">
        <v>53939717</v>
      </c>
      <c r="I39" s="25">
        <f t="shared" si="9"/>
        <v>87228578</v>
      </c>
    </row>
    <row r="40" spans="1:9" s="2" customFormat="1" ht="12.75" customHeight="1" x14ac:dyDescent="0.2">
      <c r="A40" s="13"/>
      <c r="B40" s="23" t="s">
        <v>61</v>
      </c>
      <c r="C40" s="24" t="s">
        <v>62</v>
      </c>
      <c r="D40" s="25">
        <v>0</v>
      </c>
      <c r="E40" s="25">
        <v>0</v>
      </c>
      <c r="F40" s="25">
        <f t="shared" si="8"/>
        <v>0</v>
      </c>
      <c r="G40" s="14">
        <v>0</v>
      </c>
      <c r="H40" s="25">
        <v>0</v>
      </c>
      <c r="I40" s="25">
        <f t="shared" si="9"/>
        <v>0</v>
      </c>
    </row>
    <row r="41" spans="1:9" s="2" customFormat="1" ht="12.75" customHeight="1" x14ac:dyDescent="0.2">
      <c r="A41" s="13"/>
      <c r="B41" s="23" t="s">
        <v>63</v>
      </c>
      <c r="C41" s="24" t="s">
        <v>64</v>
      </c>
      <c r="D41" s="25">
        <v>140992104</v>
      </c>
      <c r="E41" s="25">
        <v>17984717</v>
      </c>
      <c r="F41" s="25">
        <f t="shared" si="8"/>
        <v>158976821</v>
      </c>
      <c r="G41" s="14">
        <v>108678839</v>
      </c>
      <c r="H41" s="25">
        <v>108673261</v>
      </c>
      <c r="I41" s="25">
        <f t="shared" si="9"/>
        <v>50297982</v>
      </c>
    </row>
    <row r="42" spans="1:9" s="2" customFormat="1" ht="12.75" customHeight="1" x14ac:dyDescent="0.2">
      <c r="A42" s="13"/>
      <c r="B42" s="23" t="s">
        <v>65</v>
      </c>
      <c r="C42" s="24" t="s">
        <v>66</v>
      </c>
      <c r="D42" s="25">
        <v>320914000</v>
      </c>
      <c r="E42" s="25">
        <v>-320914000</v>
      </c>
      <c r="F42" s="25">
        <f t="shared" si="8"/>
        <v>0</v>
      </c>
      <c r="G42" s="14">
        <v>0</v>
      </c>
      <c r="H42" s="25">
        <v>0</v>
      </c>
      <c r="I42" s="25">
        <v>0</v>
      </c>
    </row>
    <row r="43" spans="1:9" s="2" customFormat="1" ht="12.75" customHeight="1" x14ac:dyDescent="0.2">
      <c r="A43" s="13"/>
      <c r="B43" s="23" t="s">
        <v>67</v>
      </c>
      <c r="C43" s="24" t="s">
        <v>68</v>
      </c>
      <c r="D43" s="25">
        <v>0</v>
      </c>
      <c r="E43" s="25">
        <v>0</v>
      </c>
      <c r="F43" s="25">
        <f t="shared" si="8"/>
        <v>0</v>
      </c>
      <c r="G43" s="14">
        <v>0</v>
      </c>
      <c r="H43" s="25">
        <v>0</v>
      </c>
      <c r="I43" s="25">
        <v>0</v>
      </c>
    </row>
    <row r="44" spans="1:9" s="2" customFormat="1" ht="4.5" customHeight="1" x14ac:dyDescent="0.2">
      <c r="A44" s="13"/>
      <c r="B44" s="13"/>
      <c r="C44" s="13"/>
      <c r="D44" s="14"/>
      <c r="E44" s="14"/>
      <c r="F44" s="14"/>
      <c r="G44" s="14"/>
      <c r="H44" s="14"/>
      <c r="I44" s="14"/>
    </row>
    <row r="45" spans="1:9" s="2" customFormat="1" ht="12.75" customHeight="1" x14ac:dyDescent="0.2">
      <c r="A45" s="20" t="s">
        <v>69</v>
      </c>
      <c r="B45" s="21" t="s">
        <v>70</v>
      </c>
      <c r="C45" s="21"/>
      <c r="D45" s="22">
        <f>SUM(D47:D50)</f>
        <v>11414594000</v>
      </c>
      <c r="E45" s="22">
        <f t="shared" ref="E45:I45" si="10">SUM(E47:E50)</f>
        <v>3184954956</v>
      </c>
      <c r="F45" s="22">
        <f t="shared" si="10"/>
        <v>14599548956</v>
      </c>
      <c r="G45" s="22">
        <f t="shared" si="10"/>
        <v>12858064735</v>
      </c>
      <c r="H45" s="22">
        <f t="shared" si="10"/>
        <v>12777917917</v>
      </c>
      <c r="I45" s="22">
        <f t="shared" si="10"/>
        <v>1741484221</v>
      </c>
    </row>
    <row r="46" spans="1:9" s="2" customFormat="1" ht="3" customHeight="1" x14ac:dyDescent="0.2">
      <c r="A46" s="13"/>
      <c r="B46" s="13"/>
      <c r="C46" s="13"/>
      <c r="D46" s="14"/>
      <c r="E46" s="14"/>
      <c r="F46" s="14"/>
      <c r="G46" s="14"/>
      <c r="H46" s="14"/>
      <c r="I46" s="14"/>
    </row>
    <row r="47" spans="1:9" s="2" customFormat="1" ht="25.5" customHeight="1" x14ac:dyDescent="0.2">
      <c r="A47" s="13"/>
      <c r="B47" s="23" t="s">
        <v>71</v>
      </c>
      <c r="C47" s="24" t="s">
        <v>72</v>
      </c>
      <c r="D47" s="25">
        <v>2140289647</v>
      </c>
      <c r="E47" s="25">
        <v>2884043900</v>
      </c>
      <c r="F47" s="25">
        <f t="shared" ref="F47:F50" si="11">D47+E47</f>
        <v>5024333547</v>
      </c>
      <c r="G47" s="14">
        <v>5013095526</v>
      </c>
      <c r="H47" s="25">
        <v>5013095526</v>
      </c>
      <c r="I47" s="25">
        <f t="shared" ref="I47:I50" si="12">F47-G47</f>
        <v>11238021</v>
      </c>
    </row>
    <row r="48" spans="1:9" s="2" customFormat="1" ht="37.5" customHeight="1" x14ac:dyDescent="0.2">
      <c r="A48" s="13"/>
      <c r="B48" s="23" t="s">
        <v>73</v>
      </c>
      <c r="C48" s="24" t="s">
        <v>74</v>
      </c>
      <c r="D48" s="25">
        <v>9217026284</v>
      </c>
      <c r="E48" s="25">
        <v>304965963</v>
      </c>
      <c r="F48" s="25">
        <f t="shared" si="11"/>
        <v>9521992247</v>
      </c>
      <c r="G48" s="14">
        <v>7841798928</v>
      </c>
      <c r="H48" s="25">
        <v>7761652110</v>
      </c>
      <c r="I48" s="25">
        <f t="shared" si="12"/>
        <v>1680193319</v>
      </c>
    </row>
    <row r="49" spans="1:11" s="2" customFormat="1" ht="12.75" customHeight="1" x14ac:dyDescent="0.2">
      <c r="A49" s="13"/>
      <c r="B49" s="23" t="s">
        <v>75</v>
      </c>
      <c r="C49" s="24" t="s">
        <v>76</v>
      </c>
      <c r="D49" s="25">
        <v>0</v>
      </c>
      <c r="E49" s="25">
        <v>0</v>
      </c>
      <c r="F49" s="25">
        <v>0</v>
      </c>
      <c r="G49" s="14">
        <v>0</v>
      </c>
      <c r="H49" s="25">
        <v>0</v>
      </c>
      <c r="I49" s="25">
        <v>0</v>
      </c>
    </row>
    <row r="50" spans="1:11" s="2" customFormat="1" ht="12.75" customHeight="1" x14ac:dyDescent="0.2">
      <c r="A50" s="13"/>
      <c r="B50" s="23" t="s">
        <v>77</v>
      </c>
      <c r="C50" s="24" t="s">
        <v>78</v>
      </c>
      <c r="D50" s="25">
        <v>57278069</v>
      </c>
      <c r="E50" s="25">
        <v>-4054907</v>
      </c>
      <c r="F50" s="25">
        <f t="shared" si="11"/>
        <v>53223162</v>
      </c>
      <c r="G50" s="14">
        <v>3170281</v>
      </c>
      <c r="H50" s="25">
        <v>3170281</v>
      </c>
      <c r="I50" s="25">
        <f t="shared" si="12"/>
        <v>50052881</v>
      </c>
    </row>
    <row r="51" spans="1:11" s="2" customFormat="1" ht="6" customHeight="1" x14ac:dyDescent="0.2">
      <c r="A51" s="13"/>
      <c r="B51" s="23"/>
      <c r="C51" s="23"/>
      <c r="D51" s="25"/>
      <c r="E51" s="25"/>
      <c r="F51" s="25"/>
      <c r="G51" s="14"/>
      <c r="H51" s="25"/>
      <c r="I51" s="25"/>
    </row>
    <row r="52" spans="1:11" s="19" customFormat="1" ht="15.95" customHeight="1" thickBot="1" x14ac:dyDescent="0.25">
      <c r="A52" s="15" t="s">
        <v>79</v>
      </c>
      <c r="B52" s="15"/>
      <c r="C52" s="15"/>
      <c r="D52" s="16">
        <f>SUM(D54,D65,D75,D87)</f>
        <v>45691377708</v>
      </c>
      <c r="E52" s="16">
        <f t="shared" ref="E52:I52" si="13">SUM(E54,E65,E75,E87)</f>
        <v>3917265686</v>
      </c>
      <c r="F52" s="16">
        <f t="shared" si="13"/>
        <v>49608643394</v>
      </c>
      <c r="G52" s="16">
        <f t="shared" si="13"/>
        <v>34801469658</v>
      </c>
      <c r="H52" s="16">
        <f t="shared" si="13"/>
        <v>34693035655</v>
      </c>
      <c r="I52" s="16">
        <f t="shared" si="13"/>
        <v>14807173736</v>
      </c>
      <c r="J52" s="17"/>
      <c r="K52" s="18"/>
    </row>
    <row r="53" spans="1:11" s="2" customFormat="1" ht="3" customHeight="1" thickTop="1" x14ac:dyDescent="0.2">
      <c r="A53" s="13"/>
      <c r="B53" s="13"/>
      <c r="C53" s="13"/>
      <c r="D53" s="14"/>
      <c r="E53" s="14"/>
      <c r="F53" s="14"/>
      <c r="G53" s="14"/>
      <c r="H53" s="14"/>
      <c r="I53" s="14"/>
    </row>
    <row r="54" spans="1:11" s="2" customFormat="1" ht="12.75" customHeight="1" x14ac:dyDescent="0.2">
      <c r="A54" s="20" t="s">
        <v>15</v>
      </c>
      <c r="B54" s="21" t="s">
        <v>16</v>
      </c>
      <c r="C54" s="21"/>
      <c r="D54" s="22">
        <f>SUM(D56:D63)</f>
        <v>178775293</v>
      </c>
      <c r="E54" s="22">
        <f>SUM(E56:E63)</f>
        <v>73814273</v>
      </c>
      <c r="F54" s="22">
        <f t="shared" ref="F54:I54" si="14">SUM(F56:F63)</f>
        <v>252589566</v>
      </c>
      <c r="G54" s="22">
        <f t="shared" si="14"/>
        <v>86695049</v>
      </c>
      <c r="H54" s="22">
        <f t="shared" si="14"/>
        <v>84612995</v>
      </c>
      <c r="I54" s="22">
        <f t="shared" si="14"/>
        <v>165894517</v>
      </c>
    </row>
    <row r="55" spans="1:11" s="2" customFormat="1" ht="3" customHeight="1" x14ac:dyDescent="0.2">
      <c r="A55" s="13"/>
      <c r="B55" s="13"/>
      <c r="C55" s="13"/>
      <c r="D55" s="14"/>
      <c r="E55" s="14"/>
      <c r="F55" s="14"/>
      <c r="G55" s="14"/>
      <c r="H55" s="14"/>
      <c r="I55" s="14"/>
    </row>
    <row r="56" spans="1:11" s="2" customFormat="1" ht="12.75" customHeight="1" x14ac:dyDescent="0.2">
      <c r="A56" s="13"/>
      <c r="B56" s="23" t="s">
        <v>17</v>
      </c>
      <c r="C56" s="24" t="s">
        <v>18</v>
      </c>
      <c r="D56" s="25">
        <v>0</v>
      </c>
      <c r="E56" s="25">
        <v>1478950</v>
      </c>
      <c r="F56" s="25">
        <f t="shared" ref="F56:F63" si="15">D56+E56</f>
        <v>1478950</v>
      </c>
      <c r="G56" s="14">
        <v>994958</v>
      </c>
      <c r="H56" s="25">
        <v>993978</v>
      </c>
      <c r="I56" s="25">
        <f t="shared" ref="I56:I63" si="16">F56-G56</f>
        <v>483992</v>
      </c>
    </row>
    <row r="57" spans="1:11" s="2" customFormat="1" ht="12.75" customHeight="1" x14ac:dyDescent="0.2">
      <c r="A57" s="13"/>
      <c r="B57" s="23" t="s">
        <v>19</v>
      </c>
      <c r="C57" s="24" t="s">
        <v>20</v>
      </c>
      <c r="D57" s="25">
        <v>103280389</v>
      </c>
      <c r="E57" s="25">
        <v>46883636</v>
      </c>
      <c r="F57" s="25">
        <f t="shared" si="15"/>
        <v>150164025</v>
      </c>
      <c r="G57" s="14">
        <v>32696668</v>
      </c>
      <c r="H57" s="25">
        <v>32615594</v>
      </c>
      <c r="I57" s="25">
        <f t="shared" si="16"/>
        <v>117467357</v>
      </c>
    </row>
    <row r="58" spans="1:11" s="2" customFormat="1" ht="12.75" customHeight="1" x14ac:dyDescent="0.2">
      <c r="A58" s="13"/>
      <c r="B58" s="23" t="s">
        <v>21</v>
      </c>
      <c r="C58" s="24" t="s">
        <v>22</v>
      </c>
      <c r="D58" s="25">
        <v>5200000</v>
      </c>
      <c r="E58" s="25">
        <v>3041495</v>
      </c>
      <c r="F58" s="25">
        <f t="shared" si="15"/>
        <v>8241495</v>
      </c>
      <c r="G58" s="14">
        <v>8237199</v>
      </c>
      <c r="H58" s="25">
        <v>8237199</v>
      </c>
      <c r="I58" s="25">
        <f t="shared" si="16"/>
        <v>4296</v>
      </c>
    </row>
    <row r="59" spans="1:11" s="2" customFormat="1" ht="12.75" customHeight="1" x14ac:dyDescent="0.2">
      <c r="A59" s="13"/>
      <c r="B59" s="23" t="s">
        <v>23</v>
      </c>
      <c r="C59" s="24" t="s">
        <v>24</v>
      </c>
      <c r="D59" s="25">
        <v>0</v>
      </c>
      <c r="E59" s="25">
        <v>0</v>
      </c>
      <c r="F59" s="25">
        <f t="shared" si="15"/>
        <v>0</v>
      </c>
      <c r="G59" s="14">
        <v>0</v>
      </c>
      <c r="H59" s="25">
        <v>0</v>
      </c>
      <c r="I59" s="25">
        <f t="shared" si="16"/>
        <v>0</v>
      </c>
    </row>
    <row r="60" spans="1:11" s="2" customFormat="1" ht="12.75" customHeight="1" x14ac:dyDescent="0.2">
      <c r="A60" s="13"/>
      <c r="B60" s="23" t="s">
        <v>25</v>
      </c>
      <c r="C60" s="24" t="s">
        <v>26</v>
      </c>
      <c r="D60" s="25">
        <v>0</v>
      </c>
      <c r="E60" s="25">
        <v>3078250</v>
      </c>
      <c r="F60" s="25">
        <f t="shared" si="15"/>
        <v>3078250</v>
      </c>
      <c r="G60" s="14">
        <v>2000000</v>
      </c>
      <c r="H60" s="25">
        <v>0</v>
      </c>
      <c r="I60" s="25">
        <f t="shared" si="16"/>
        <v>1078250</v>
      </c>
    </row>
    <row r="61" spans="1:11" s="2" customFormat="1" ht="12.75" customHeight="1" x14ac:dyDescent="0.2">
      <c r="A61" s="13"/>
      <c r="B61" s="23" t="s">
        <v>27</v>
      </c>
      <c r="C61" s="24" t="s">
        <v>28</v>
      </c>
      <c r="D61" s="25">
        <v>0</v>
      </c>
      <c r="E61" s="25">
        <v>0</v>
      </c>
      <c r="F61" s="25">
        <f t="shared" si="15"/>
        <v>0</v>
      </c>
      <c r="G61" s="14">
        <v>0</v>
      </c>
      <c r="H61" s="25">
        <v>0</v>
      </c>
      <c r="I61" s="25">
        <f t="shared" si="16"/>
        <v>0</v>
      </c>
    </row>
    <row r="62" spans="1:11" s="2" customFormat="1" ht="25.5" customHeight="1" x14ac:dyDescent="0.2">
      <c r="A62" s="13"/>
      <c r="B62" s="23" t="s">
        <v>29</v>
      </c>
      <c r="C62" s="24" t="s">
        <v>30</v>
      </c>
      <c r="D62" s="25">
        <v>51344904</v>
      </c>
      <c r="E62" s="25">
        <v>18822692</v>
      </c>
      <c r="F62" s="25">
        <f t="shared" si="15"/>
        <v>70167596</v>
      </c>
      <c r="G62" s="14">
        <v>41854850</v>
      </c>
      <c r="H62" s="25">
        <v>41854850</v>
      </c>
      <c r="I62" s="25">
        <f t="shared" si="16"/>
        <v>28312746</v>
      </c>
    </row>
    <row r="63" spans="1:11" s="2" customFormat="1" ht="12.75" customHeight="1" x14ac:dyDescent="0.2">
      <c r="A63" s="13"/>
      <c r="B63" s="23" t="s">
        <v>31</v>
      </c>
      <c r="C63" s="24" t="s">
        <v>32</v>
      </c>
      <c r="D63" s="25">
        <v>18950000</v>
      </c>
      <c r="E63" s="25">
        <v>509250</v>
      </c>
      <c r="F63" s="25">
        <f t="shared" si="15"/>
        <v>19459250</v>
      </c>
      <c r="G63" s="14">
        <v>911374</v>
      </c>
      <c r="H63" s="25">
        <v>911374</v>
      </c>
      <c r="I63" s="25">
        <f t="shared" si="16"/>
        <v>18547876</v>
      </c>
    </row>
    <row r="64" spans="1:11" s="2" customFormat="1" ht="4.5" customHeight="1" x14ac:dyDescent="0.2">
      <c r="A64" s="13"/>
      <c r="B64" s="13"/>
      <c r="C64" s="13"/>
      <c r="D64" s="14"/>
      <c r="E64" s="14"/>
      <c r="F64" s="14"/>
      <c r="G64" s="14"/>
      <c r="H64" s="14"/>
      <c r="I64" s="14"/>
    </row>
    <row r="65" spans="1:10" s="2" customFormat="1" ht="12.75" customHeight="1" x14ac:dyDescent="0.2">
      <c r="A65" s="20" t="s">
        <v>33</v>
      </c>
      <c r="B65" s="21" t="s">
        <v>34</v>
      </c>
      <c r="C65" s="21"/>
      <c r="D65" s="22">
        <f>SUM(D67:D73)</f>
        <v>26947498474</v>
      </c>
      <c r="E65" s="22">
        <f t="shared" ref="E65:I65" si="17">SUM(E67:E73)</f>
        <v>937061085</v>
      </c>
      <c r="F65" s="22">
        <f t="shared" si="17"/>
        <v>27884559559</v>
      </c>
      <c r="G65" s="22">
        <f t="shared" si="17"/>
        <v>16329891413</v>
      </c>
      <c r="H65" s="22">
        <f t="shared" si="17"/>
        <v>16250775182</v>
      </c>
      <c r="I65" s="22">
        <f t="shared" si="17"/>
        <v>11554668146</v>
      </c>
    </row>
    <row r="66" spans="1:10" s="2" customFormat="1" ht="3" customHeight="1" x14ac:dyDescent="0.2">
      <c r="A66" s="13"/>
      <c r="B66" s="13"/>
      <c r="C66" s="13"/>
      <c r="D66" s="14"/>
      <c r="E66" s="14"/>
      <c r="F66" s="14"/>
      <c r="G66" s="14"/>
      <c r="H66" s="14"/>
      <c r="I66" s="14"/>
    </row>
    <row r="67" spans="1:10" s="2" customFormat="1" ht="12.75" customHeight="1" x14ac:dyDescent="0.2">
      <c r="A67" s="13"/>
      <c r="B67" s="23" t="s">
        <v>35</v>
      </c>
      <c r="C67" s="24" t="s">
        <v>36</v>
      </c>
      <c r="D67" s="25">
        <v>0</v>
      </c>
      <c r="E67" s="25">
        <v>0</v>
      </c>
      <c r="F67" s="25">
        <f t="shared" ref="F67:F72" si="18">D67+E67</f>
        <v>0</v>
      </c>
      <c r="G67" s="14">
        <v>0</v>
      </c>
      <c r="H67" s="14">
        <v>0</v>
      </c>
      <c r="I67" s="25">
        <f t="shared" ref="I67:I72" si="19">F67-G67</f>
        <v>0</v>
      </c>
    </row>
    <row r="68" spans="1:10" s="2" customFormat="1" ht="12.75" customHeight="1" x14ac:dyDescent="0.2">
      <c r="A68" s="13"/>
      <c r="B68" s="23" t="s">
        <v>37</v>
      </c>
      <c r="C68" s="24" t="s">
        <v>38</v>
      </c>
      <c r="D68" s="25">
        <v>2471528745</v>
      </c>
      <c r="E68" s="25">
        <v>106679652</v>
      </c>
      <c r="F68" s="25">
        <f t="shared" si="18"/>
        <v>2578208397</v>
      </c>
      <c r="G68" s="14">
        <v>635862544</v>
      </c>
      <c r="H68" s="14">
        <v>634271197</v>
      </c>
      <c r="I68" s="25">
        <f t="shared" si="19"/>
        <v>1942345853</v>
      </c>
    </row>
    <row r="69" spans="1:10" s="2" customFormat="1" ht="12.75" customHeight="1" x14ac:dyDescent="0.2">
      <c r="A69" s="13"/>
      <c r="B69" s="23" t="s">
        <v>39</v>
      </c>
      <c r="C69" s="24" t="s">
        <v>40</v>
      </c>
      <c r="D69" s="25">
        <v>200000000</v>
      </c>
      <c r="E69" s="25">
        <v>113205134</v>
      </c>
      <c r="F69" s="25">
        <f t="shared" si="18"/>
        <v>313205134</v>
      </c>
      <c r="G69" s="14">
        <v>72910553</v>
      </c>
      <c r="H69" s="14">
        <v>72910553</v>
      </c>
      <c r="I69" s="25">
        <f t="shared" si="19"/>
        <v>240294581</v>
      </c>
    </row>
    <row r="70" spans="1:10" s="2" customFormat="1" ht="25.5" customHeight="1" x14ac:dyDescent="0.2">
      <c r="A70" s="13"/>
      <c r="B70" s="23" t="s">
        <v>41</v>
      </c>
      <c r="C70" s="24" t="s">
        <v>42</v>
      </c>
      <c r="D70" s="25">
        <v>175707717</v>
      </c>
      <c r="E70" s="25">
        <v>210020452</v>
      </c>
      <c r="F70" s="25">
        <f t="shared" si="18"/>
        <v>385728169</v>
      </c>
      <c r="G70" s="14">
        <v>100462193</v>
      </c>
      <c r="H70" s="14">
        <v>100462193</v>
      </c>
      <c r="I70" s="25">
        <f t="shared" si="19"/>
        <v>285265976</v>
      </c>
    </row>
    <row r="71" spans="1:10" s="2" customFormat="1" ht="12.75" customHeight="1" x14ac:dyDescent="0.2">
      <c r="A71" s="13"/>
      <c r="B71" s="23" t="s">
        <v>43</v>
      </c>
      <c r="C71" s="24" t="s">
        <v>44</v>
      </c>
      <c r="D71" s="25">
        <v>24085563779</v>
      </c>
      <c r="E71" s="25">
        <v>438084661</v>
      </c>
      <c r="F71" s="25">
        <f t="shared" si="18"/>
        <v>24523648440</v>
      </c>
      <c r="G71" s="14">
        <v>15465868540</v>
      </c>
      <c r="H71" s="25">
        <v>15388343656</v>
      </c>
      <c r="I71" s="25">
        <f t="shared" si="19"/>
        <v>9057779900</v>
      </c>
    </row>
    <row r="72" spans="1:10" s="2" customFormat="1" ht="12.75" customHeight="1" x14ac:dyDescent="0.2">
      <c r="A72" s="13"/>
      <c r="B72" s="23" t="s">
        <v>45</v>
      </c>
      <c r="C72" s="24" t="s">
        <v>46</v>
      </c>
      <c r="D72" s="25">
        <v>14698233</v>
      </c>
      <c r="E72" s="25">
        <v>69071186</v>
      </c>
      <c r="F72" s="25">
        <f t="shared" si="18"/>
        <v>83769419</v>
      </c>
      <c r="G72" s="14">
        <v>54787583</v>
      </c>
      <c r="H72" s="25">
        <v>54787583</v>
      </c>
      <c r="I72" s="25">
        <f t="shared" si="19"/>
        <v>28981836</v>
      </c>
    </row>
    <row r="73" spans="1:10" s="2" customFormat="1" ht="12.75" customHeight="1" x14ac:dyDescent="0.2">
      <c r="A73" s="13"/>
      <c r="B73" s="23" t="s">
        <v>47</v>
      </c>
      <c r="C73" s="24" t="s">
        <v>48</v>
      </c>
      <c r="D73" s="25">
        <v>0</v>
      </c>
      <c r="E73" s="25">
        <v>0</v>
      </c>
      <c r="F73" s="25">
        <v>0</v>
      </c>
      <c r="G73" s="14">
        <v>0</v>
      </c>
      <c r="H73" s="25">
        <v>0</v>
      </c>
      <c r="I73" s="25">
        <v>0</v>
      </c>
      <c r="J73" s="13"/>
    </row>
    <row r="74" spans="1:10" s="2" customFormat="1" ht="4.5" customHeight="1" x14ac:dyDescent="0.2">
      <c r="A74" s="13"/>
      <c r="B74" s="13"/>
      <c r="C74" s="13"/>
      <c r="D74" s="14"/>
      <c r="E74" s="14"/>
      <c r="F74" s="14"/>
      <c r="G74" s="14"/>
      <c r="H74" s="14"/>
      <c r="I74" s="14"/>
      <c r="J74" s="13"/>
    </row>
    <row r="75" spans="1:10" s="2" customFormat="1" ht="12.75" customHeight="1" x14ac:dyDescent="0.2">
      <c r="A75" s="20" t="s">
        <v>49</v>
      </c>
      <c r="B75" s="21" t="s">
        <v>50</v>
      </c>
      <c r="C75" s="21"/>
      <c r="D75" s="22">
        <f>SUM(D77:D85)</f>
        <v>209198565</v>
      </c>
      <c r="E75" s="22">
        <f t="shared" ref="E75:I75" si="20">SUM(E77:E85)</f>
        <v>536173</v>
      </c>
      <c r="F75" s="22">
        <f t="shared" si="20"/>
        <v>209734738</v>
      </c>
      <c r="G75" s="22">
        <f t="shared" si="20"/>
        <v>92861460</v>
      </c>
      <c r="H75" s="22">
        <f t="shared" si="20"/>
        <v>92789436</v>
      </c>
      <c r="I75" s="22">
        <f t="shared" si="20"/>
        <v>116873278</v>
      </c>
      <c r="J75" s="13"/>
    </row>
    <row r="76" spans="1:10" s="2" customFormat="1" ht="3" customHeight="1" x14ac:dyDescent="0.2">
      <c r="A76" s="13"/>
      <c r="B76" s="13"/>
      <c r="C76" s="13"/>
      <c r="D76" s="14"/>
      <c r="E76" s="14"/>
      <c r="F76" s="14"/>
      <c r="G76" s="14"/>
      <c r="H76" s="14"/>
      <c r="I76" s="14"/>
      <c r="J76" s="13"/>
    </row>
    <row r="77" spans="1:10" s="2" customFormat="1" ht="25.5" customHeight="1" x14ac:dyDescent="0.2">
      <c r="A77" s="26"/>
      <c r="B77" s="27" t="s">
        <v>51</v>
      </c>
      <c r="C77" s="28" t="s">
        <v>52</v>
      </c>
      <c r="D77" s="29">
        <v>21755146</v>
      </c>
      <c r="E77" s="29">
        <v>8505962</v>
      </c>
      <c r="F77" s="29">
        <f t="shared" ref="F77:F85" si="21">D77+E77</f>
        <v>30261108</v>
      </c>
      <c r="G77" s="30">
        <v>17862157</v>
      </c>
      <c r="H77" s="29">
        <v>17862157</v>
      </c>
      <c r="I77" s="29">
        <f t="shared" ref="I77:I85" si="22">F77-G77</f>
        <v>12398951</v>
      </c>
      <c r="J77" s="13"/>
    </row>
    <row r="78" spans="1:10" s="2" customFormat="1" ht="12.75" customHeight="1" x14ac:dyDescent="0.2">
      <c r="A78" s="13"/>
      <c r="B78" s="23" t="s">
        <v>53</v>
      </c>
      <c r="C78" s="24" t="s">
        <v>54</v>
      </c>
      <c r="D78" s="25">
        <v>0</v>
      </c>
      <c r="E78" s="25">
        <v>0</v>
      </c>
      <c r="F78" s="25">
        <f t="shared" si="21"/>
        <v>0</v>
      </c>
      <c r="G78" s="14">
        <v>0</v>
      </c>
      <c r="H78" s="25">
        <v>0</v>
      </c>
      <c r="I78" s="25">
        <f t="shared" si="22"/>
        <v>0</v>
      </c>
    </row>
    <row r="79" spans="1:10" s="2" customFormat="1" ht="12.75" customHeight="1" x14ac:dyDescent="0.2">
      <c r="A79" s="13"/>
      <c r="B79" s="23" t="s">
        <v>55</v>
      </c>
      <c r="C79" s="24" t="s">
        <v>56</v>
      </c>
      <c r="D79" s="25">
        <v>75062535</v>
      </c>
      <c r="E79" s="25">
        <v>1433843</v>
      </c>
      <c r="F79" s="25">
        <f t="shared" si="21"/>
        <v>76496378</v>
      </c>
      <c r="G79" s="14">
        <v>35303587</v>
      </c>
      <c r="H79" s="25">
        <v>35303587</v>
      </c>
      <c r="I79" s="25">
        <f t="shared" si="22"/>
        <v>41192791</v>
      </c>
    </row>
    <row r="80" spans="1:10" s="2" customFormat="1" ht="12.75" customHeight="1" x14ac:dyDescent="0.2">
      <c r="A80" s="13"/>
      <c r="B80" s="23" t="s">
        <v>57</v>
      </c>
      <c r="C80" s="24" t="s">
        <v>58</v>
      </c>
      <c r="D80" s="25">
        <v>0</v>
      </c>
      <c r="E80" s="25">
        <v>0</v>
      </c>
      <c r="F80" s="25">
        <f t="shared" si="21"/>
        <v>0</v>
      </c>
      <c r="G80" s="14">
        <v>0</v>
      </c>
      <c r="H80" s="25">
        <v>0</v>
      </c>
      <c r="I80" s="25">
        <f t="shared" si="22"/>
        <v>0</v>
      </c>
    </row>
    <row r="81" spans="1:11" s="2" customFormat="1" ht="12.75" customHeight="1" x14ac:dyDescent="0.2">
      <c r="A81" s="13"/>
      <c r="B81" s="23" t="s">
        <v>59</v>
      </c>
      <c r="C81" s="24" t="s">
        <v>60</v>
      </c>
      <c r="D81" s="25">
        <v>112380884</v>
      </c>
      <c r="E81" s="25">
        <v>-10900337</v>
      </c>
      <c r="F81" s="25">
        <f t="shared" si="21"/>
        <v>101480547</v>
      </c>
      <c r="G81" s="14">
        <v>38199011</v>
      </c>
      <c r="H81" s="25">
        <v>38126987</v>
      </c>
      <c r="I81" s="25">
        <f t="shared" si="22"/>
        <v>63281536</v>
      </c>
    </row>
    <row r="82" spans="1:11" s="2" customFormat="1" ht="12.75" customHeight="1" x14ac:dyDescent="0.2">
      <c r="A82" s="13"/>
      <c r="B82" s="23" t="s">
        <v>61</v>
      </c>
      <c r="C82" s="24" t="s">
        <v>62</v>
      </c>
      <c r="D82" s="25">
        <v>0</v>
      </c>
      <c r="E82" s="25">
        <v>0</v>
      </c>
      <c r="F82" s="25">
        <f t="shared" si="21"/>
        <v>0</v>
      </c>
      <c r="G82" s="14">
        <v>0</v>
      </c>
      <c r="H82" s="25">
        <v>0</v>
      </c>
      <c r="I82" s="25">
        <f t="shared" si="22"/>
        <v>0</v>
      </c>
      <c r="J82" s="13"/>
    </row>
    <row r="83" spans="1:11" s="2" customFormat="1" ht="12.75" customHeight="1" x14ac:dyDescent="0.2">
      <c r="A83" s="13"/>
      <c r="B83" s="23" t="s">
        <v>63</v>
      </c>
      <c r="C83" s="24" t="s">
        <v>64</v>
      </c>
      <c r="D83" s="25">
        <v>0</v>
      </c>
      <c r="E83" s="25">
        <v>1496705</v>
      </c>
      <c r="F83" s="25">
        <f t="shared" si="21"/>
        <v>1496705</v>
      </c>
      <c r="G83" s="14">
        <v>1496705</v>
      </c>
      <c r="H83" s="25">
        <v>1496705</v>
      </c>
      <c r="I83" s="25">
        <f t="shared" si="22"/>
        <v>0</v>
      </c>
      <c r="J83" s="13"/>
    </row>
    <row r="84" spans="1:11" s="2" customFormat="1" ht="12.75" customHeight="1" x14ac:dyDescent="0.2">
      <c r="B84" s="31" t="s">
        <v>65</v>
      </c>
      <c r="C84" s="32" t="s">
        <v>66</v>
      </c>
      <c r="D84" s="33">
        <v>0</v>
      </c>
      <c r="E84" s="33">
        <v>0</v>
      </c>
      <c r="F84" s="33">
        <f t="shared" si="21"/>
        <v>0</v>
      </c>
      <c r="G84" s="34">
        <v>0</v>
      </c>
      <c r="H84" s="33">
        <v>0</v>
      </c>
      <c r="I84" s="33">
        <f t="shared" si="22"/>
        <v>0</v>
      </c>
    </row>
    <row r="85" spans="1:11" s="2" customFormat="1" ht="12.75" customHeight="1" x14ac:dyDescent="0.2">
      <c r="B85" s="31" t="s">
        <v>67</v>
      </c>
      <c r="C85" s="32" t="s">
        <v>68</v>
      </c>
      <c r="D85" s="33">
        <v>0</v>
      </c>
      <c r="E85" s="33">
        <v>0</v>
      </c>
      <c r="F85" s="33">
        <f t="shared" si="21"/>
        <v>0</v>
      </c>
      <c r="G85" s="34">
        <v>0</v>
      </c>
      <c r="H85" s="33">
        <v>0</v>
      </c>
      <c r="I85" s="33">
        <f t="shared" si="22"/>
        <v>0</v>
      </c>
    </row>
    <row r="86" spans="1:11" s="2" customFormat="1" ht="4.5" customHeight="1" x14ac:dyDescent="0.2">
      <c r="D86" s="34"/>
      <c r="E86" s="34"/>
      <c r="F86" s="34"/>
      <c r="G86" s="34"/>
      <c r="H86" s="34"/>
      <c r="I86" s="34"/>
    </row>
    <row r="87" spans="1:11" s="2" customFormat="1" ht="12.75" customHeight="1" x14ac:dyDescent="0.2">
      <c r="A87" s="35" t="s">
        <v>69</v>
      </c>
      <c r="B87" s="36" t="s">
        <v>70</v>
      </c>
      <c r="C87" s="36"/>
      <c r="D87" s="37">
        <f>SUM(D89:D92)</f>
        <v>18355905376</v>
      </c>
      <c r="E87" s="37">
        <f t="shared" ref="E87:I87" si="23">SUM(E89:E92)</f>
        <v>2905854155</v>
      </c>
      <c r="F87" s="37">
        <f t="shared" si="23"/>
        <v>21261759531</v>
      </c>
      <c r="G87" s="37">
        <f t="shared" si="23"/>
        <v>18292021736</v>
      </c>
      <c r="H87" s="37">
        <f t="shared" si="23"/>
        <v>18264858042</v>
      </c>
      <c r="I87" s="37">
        <f t="shared" si="23"/>
        <v>2969737795</v>
      </c>
    </row>
    <row r="88" spans="1:11" s="2" customFormat="1" ht="3" customHeight="1" x14ac:dyDescent="0.2">
      <c r="D88" s="34"/>
      <c r="E88" s="34"/>
      <c r="F88" s="34"/>
      <c r="G88" s="34"/>
      <c r="H88" s="34"/>
      <c r="I88" s="34"/>
    </row>
    <row r="89" spans="1:11" s="2" customFormat="1" ht="25.5" customHeight="1" x14ac:dyDescent="0.2">
      <c r="B89" s="31" t="s">
        <v>71</v>
      </c>
      <c r="C89" s="32" t="s">
        <v>72</v>
      </c>
      <c r="D89" s="33">
        <v>1073412537</v>
      </c>
      <c r="E89" s="33">
        <v>0</v>
      </c>
      <c r="F89" s="33">
        <f t="shared" ref="F89:F92" si="24">D89+E89</f>
        <v>1073412537</v>
      </c>
      <c r="G89" s="34">
        <v>871174152</v>
      </c>
      <c r="H89" s="33">
        <v>871174152</v>
      </c>
      <c r="I89" s="33">
        <f t="shared" ref="I89:I92" si="25">F89-G89</f>
        <v>202238385</v>
      </c>
    </row>
    <row r="90" spans="1:11" s="2" customFormat="1" ht="37.5" customHeight="1" x14ac:dyDescent="0.2">
      <c r="B90" s="31" t="s">
        <v>73</v>
      </c>
      <c r="C90" s="32" t="s">
        <v>74</v>
      </c>
      <c r="D90" s="33">
        <v>17282492839</v>
      </c>
      <c r="E90" s="33">
        <v>2905854155</v>
      </c>
      <c r="F90" s="33">
        <f t="shared" si="24"/>
        <v>20188346994</v>
      </c>
      <c r="G90" s="34">
        <v>17420847584</v>
      </c>
      <c r="H90" s="33">
        <v>17393683890</v>
      </c>
      <c r="I90" s="33">
        <f t="shared" si="25"/>
        <v>2767499410</v>
      </c>
    </row>
    <row r="91" spans="1:11" s="2" customFormat="1" ht="12.75" customHeight="1" x14ac:dyDescent="0.2">
      <c r="B91" s="31" t="s">
        <v>75</v>
      </c>
      <c r="C91" s="32" t="s">
        <v>76</v>
      </c>
      <c r="D91" s="33">
        <v>0</v>
      </c>
      <c r="E91" s="33">
        <v>0</v>
      </c>
      <c r="F91" s="33">
        <f t="shared" si="24"/>
        <v>0</v>
      </c>
      <c r="G91" s="34">
        <v>0</v>
      </c>
      <c r="H91" s="33">
        <v>0</v>
      </c>
      <c r="I91" s="33">
        <f t="shared" si="25"/>
        <v>0</v>
      </c>
    </row>
    <row r="92" spans="1:11" s="2" customFormat="1" ht="12.75" customHeight="1" x14ac:dyDescent="0.2">
      <c r="B92" s="31" t="s">
        <v>77</v>
      </c>
      <c r="C92" s="32" t="s">
        <v>78</v>
      </c>
      <c r="D92" s="33">
        <v>0</v>
      </c>
      <c r="E92" s="33">
        <v>0</v>
      </c>
      <c r="F92" s="33">
        <f t="shared" si="24"/>
        <v>0</v>
      </c>
      <c r="G92" s="34">
        <v>0</v>
      </c>
      <c r="H92" s="33">
        <v>0</v>
      </c>
      <c r="I92" s="33">
        <f t="shared" si="25"/>
        <v>0</v>
      </c>
    </row>
    <row r="93" spans="1:11" s="2" customFormat="1" ht="2.25" customHeight="1" thickBot="1" x14ac:dyDescent="0.25">
      <c r="D93" s="34"/>
      <c r="E93" s="34"/>
      <c r="F93" s="34"/>
      <c r="G93" s="34"/>
      <c r="H93" s="34"/>
      <c r="I93" s="34"/>
    </row>
    <row r="94" spans="1:11" s="2" customFormat="1" ht="3" customHeight="1" x14ac:dyDescent="0.2">
      <c r="A94" s="38"/>
      <c r="B94" s="38"/>
      <c r="C94" s="38"/>
      <c r="D94" s="39"/>
      <c r="E94" s="39"/>
      <c r="F94" s="39"/>
      <c r="G94" s="39"/>
      <c r="H94" s="39"/>
      <c r="I94" s="39"/>
    </row>
    <row r="95" spans="1:11" s="19" customFormat="1" ht="15.95" customHeight="1" x14ac:dyDescent="0.2">
      <c r="A95" s="40" t="s">
        <v>80</v>
      </c>
      <c r="B95" s="40"/>
      <c r="C95" s="40"/>
      <c r="D95" s="41">
        <f t="shared" ref="D95:I95" si="26">SUM(D10,D52)</f>
        <v>86440265678</v>
      </c>
      <c r="E95" s="41">
        <f t="shared" si="26"/>
        <v>9757732588</v>
      </c>
      <c r="F95" s="41">
        <f t="shared" si="26"/>
        <v>96197998266</v>
      </c>
      <c r="G95" s="41">
        <f t="shared" si="26"/>
        <v>64511461029</v>
      </c>
      <c r="H95" s="41">
        <f t="shared" si="26"/>
        <v>63928028160</v>
      </c>
      <c r="I95" s="41">
        <f t="shared" si="26"/>
        <v>31686537237</v>
      </c>
      <c r="J95" s="17"/>
      <c r="K95" s="18"/>
    </row>
    <row r="96" spans="1:11" s="2" customFormat="1" ht="12.75" customHeight="1" x14ac:dyDescent="0.2">
      <c r="A96" s="42" t="s">
        <v>81</v>
      </c>
      <c r="B96" s="42"/>
      <c r="C96" s="42"/>
      <c r="D96" s="34"/>
      <c r="E96" s="34"/>
      <c r="F96" s="34"/>
      <c r="G96" s="34"/>
      <c r="H96" s="34"/>
      <c r="I96" s="34"/>
    </row>
    <row r="97" spans="3:9" s="43" customFormat="1" ht="12.75" customHeight="1" x14ac:dyDescent="0.2">
      <c r="D97" s="44"/>
      <c r="E97" s="44"/>
      <c r="F97" s="44"/>
      <c r="G97" s="44"/>
      <c r="H97" s="44"/>
      <c r="I97" s="44"/>
    </row>
    <row r="99" spans="3:9" x14ac:dyDescent="0.2">
      <c r="C99" s="45"/>
      <c r="D99" s="33"/>
      <c r="E99" s="33"/>
      <c r="F99" s="33"/>
      <c r="G99" s="33"/>
      <c r="H99" s="33"/>
    </row>
    <row r="100" spans="3:9" x14ac:dyDescent="0.2">
      <c r="C100" s="45"/>
      <c r="D100" s="47"/>
      <c r="E100" s="47"/>
      <c r="F100" s="47"/>
      <c r="G100" s="47"/>
      <c r="H100" s="47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122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2023-10-26T17:25:34Z</dcterms:created>
  <dcterms:modified xsi:type="dcterms:W3CDTF">2023-10-26T17:25:34Z</dcterms:modified>
</cp:coreProperties>
</file>