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-LDF1'!$A$1:$G$107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G71" i="1" l="1"/>
  <c r="C105" i="1"/>
  <c r="G105" i="1"/>
  <c r="F71" i="1"/>
  <c r="B105" i="1"/>
  <c r="F105" i="1"/>
</calcChain>
</file>

<file path=xl/sharedStrings.xml><?xml version="1.0" encoding="utf-8"?>
<sst xmlns="http://schemas.openxmlformats.org/spreadsheetml/2006/main" count="131" uniqueCount="128">
  <si>
    <t>GOBIERNO CONSTITUCIONAL DEL ESTADO DE CHIAPAS</t>
  </si>
  <si>
    <t>GOBIERNO ESTATAL</t>
  </si>
  <si>
    <t>ESTADO DE SITUACIÓN FINANCIERA DETALLADO CONSOLIDADO</t>
  </si>
  <si>
    <t>AL 31 DE DICIEMBRE DE 2022</t>
  </si>
  <si>
    <t>Y</t>
  </si>
  <si>
    <t>AL 30 DE SEPTIEMBRE DE 2023</t>
  </si>
  <si>
    <t>( Cifras en Pesos )</t>
  </si>
  <si>
    <t>CONCEPTO</t>
  </si>
  <si>
    <t>30 DE SEPTIEMBRE DE 2023</t>
  </si>
  <si>
    <t>31 DE DICIEMBRE DE 2022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</si>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</sst>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 \(#\ ###\ ###\ ##0\)\ "/>
    <numFmt numFmtId="165" formatCode="#,##0;\ \(#,##0\)"/>
    <numFmt numFmtId="166" formatCode="0.0"/>
    <numFmt numFmtId="167" formatCode="_-[$€-2]* #,##0.00_-;\-[$€-2]* #,##0.00_-;_-[$€-2]* &quot;-&quot;??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A66B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2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1">
    <xf numFmtId="0" fontId="0" fillId="0" borderId="0"/>
    <xf numFmtId="0" fontId="2" fillId="0" borderId="0"/>
    <xf numFmtId="0" fontId="8" fillId="0" borderId="0"/>
    <xf numFmtId="0" fontId="14" fillId="0" borderId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6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24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1" fillId="0" borderId="0"/>
    <xf numFmtId="0" fontId="22" fillId="22" borderId="9" applyNumberFormat="0" applyAlignment="0" applyProtection="0"/>
    <xf numFmtId="0" fontId="22" fillId="22" borderId="9" applyNumberFormat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4" fillId="25" borderId="11">
      <alignment horizontal="center" vertical="center"/>
    </xf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25" borderId="11">
      <alignment horizontal="centerContinuous"/>
    </xf>
    <xf numFmtId="0" fontId="18" fillId="20" borderId="0" applyNumberFormat="0" applyBorder="0" applyAlignment="0" applyProtection="0"/>
    <xf numFmtId="0" fontId="18" fillId="26" borderId="0" applyNumberFormat="0" applyBorder="0" applyAlignment="0" applyProtection="0"/>
    <xf numFmtId="0" fontId="18" fillId="18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8" borderId="0" applyNumberFormat="0" applyBorder="0" applyAlignment="0" applyProtection="0"/>
    <xf numFmtId="0" fontId="18" fillId="30" borderId="0" applyNumberFormat="0" applyBorder="0" applyAlignment="0" applyProtection="0"/>
    <xf numFmtId="0" fontId="28" fillId="9" borderId="8" applyNumberFormat="0" applyAlignment="0" applyProtection="0"/>
    <xf numFmtId="0" fontId="28" fillId="9" borderId="8" applyNumberFormat="0" applyAlignment="0" applyProtection="0"/>
    <xf numFmtId="0" fontId="28" fillId="9" borderId="8" applyNumberFormat="0" applyAlignment="0" applyProtection="0"/>
    <xf numFmtId="0" fontId="28" fillId="9" borderId="8" applyNumberFormat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30" fillId="0" borderId="0"/>
    <xf numFmtId="0" fontId="8" fillId="0" borderId="0"/>
    <xf numFmtId="0" fontId="8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11" borderId="13" applyNumberFormat="0" applyFont="0" applyAlignment="0" applyProtection="0"/>
    <xf numFmtId="0" fontId="8" fillId="11" borderId="13" applyNumberFormat="0" applyFont="0" applyAlignment="0" applyProtection="0"/>
    <xf numFmtId="0" fontId="8" fillId="11" borderId="13" applyNumberFormat="0" applyFont="0" applyAlignment="0" applyProtection="0"/>
    <xf numFmtId="0" fontId="8" fillId="11" borderId="13" applyNumberFormat="0" applyFont="0" applyAlignment="0" applyProtection="0"/>
    <xf numFmtId="0" fontId="8" fillId="11" borderId="13" applyNumberFormat="0" applyFont="0" applyAlignment="0" applyProtection="0"/>
    <xf numFmtId="0" fontId="8" fillId="11" borderId="1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7" borderId="14" applyNumberFormat="0" applyAlignment="0" applyProtection="0"/>
    <xf numFmtId="0" fontId="32" fillId="7" borderId="14" applyNumberFormat="0" applyAlignment="0" applyProtection="0"/>
    <xf numFmtId="0" fontId="32" fillId="7" borderId="14" applyNumberFormat="0" applyAlignment="0" applyProtection="0"/>
    <xf numFmtId="0" fontId="32" fillId="7" borderId="14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</cellStyleXfs>
  <cellXfs count="64">
    <xf numFmtId="0" fontId="0" fillId="0" borderId="0" xfId="0"/>
    <xf numFmtId="0" fontId="3" fillId="2" borderId="0" xfId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0" borderId="0" xfId="1" applyFont="1"/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14" fontId="3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164" fontId="7" fillId="3" borderId="3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164" fontId="4" fillId="0" borderId="0" xfId="1" applyNumberFormat="1" applyFont="1"/>
    <xf numFmtId="0" fontId="6" fillId="4" borderId="4" xfId="1" applyFont="1" applyFill="1" applyBorder="1" applyAlignment="1">
      <alignment vertical="center" wrapText="1"/>
    </xf>
    <xf numFmtId="164" fontId="4" fillId="4" borderId="4" xfId="1" applyNumberFormat="1" applyFont="1" applyFill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6" fillId="5" borderId="5" xfId="1" applyFont="1" applyFill="1" applyBorder="1" applyAlignment="1">
      <alignment vertical="top" wrapText="1"/>
    </xf>
    <xf numFmtId="164" fontId="4" fillId="5" borderId="5" xfId="1" applyNumberFormat="1" applyFont="1" applyFill="1" applyBorder="1" applyAlignment="1">
      <alignment vertical="top" wrapText="1"/>
    </xf>
    <xf numFmtId="0" fontId="4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164" fontId="6" fillId="0" borderId="0" xfId="2" applyNumberFormat="1" applyFont="1" applyAlignment="1">
      <alignment horizontal="right" vertical="top" wrapText="1"/>
    </xf>
    <xf numFmtId="0" fontId="6" fillId="0" borderId="0" xfId="1" applyFont="1" applyAlignment="1">
      <alignment horizontal="right" vertical="top" wrapText="1"/>
    </xf>
    <xf numFmtId="164" fontId="4" fillId="0" borderId="0" xfId="2" applyNumberFormat="1" applyFont="1" applyAlignment="1">
      <alignment horizontal="right" vertical="top" wrapText="1"/>
    </xf>
    <xf numFmtId="0" fontId="4" fillId="0" borderId="0" xfId="1" applyFont="1" applyAlignment="1">
      <alignment horizontal="right" vertical="top" wrapText="1"/>
    </xf>
    <xf numFmtId="164" fontId="4" fillId="0" borderId="0" xfId="1" applyNumberFormat="1" applyFont="1" applyAlignment="1">
      <alignment horizontal="right" vertical="top" wrapText="1"/>
    </xf>
    <xf numFmtId="164" fontId="4" fillId="0" borderId="0" xfId="1" applyNumberFormat="1" applyFont="1" applyAlignment="1">
      <alignment vertical="top" wrapText="1"/>
    </xf>
    <xf numFmtId="164" fontId="6" fillId="0" borderId="0" xfId="1" applyNumberFormat="1" applyFont="1" applyAlignment="1">
      <alignment horizontal="right" vertical="top" wrapText="1"/>
    </xf>
    <xf numFmtId="0" fontId="4" fillId="0" borderId="5" xfId="1" applyFont="1" applyBorder="1" applyAlignment="1">
      <alignment vertical="top" wrapText="1"/>
    </xf>
    <xf numFmtId="164" fontId="6" fillId="0" borderId="0" xfId="1" applyNumberFormat="1" applyFont="1" applyAlignment="1">
      <alignment vertical="top" wrapText="1"/>
    </xf>
    <xf numFmtId="164" fontId="4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6" fillId="4" borderId="0" xfId="1" applyFont="1" applyFill="1" applyAlignment="1">
      <alignment vertical="center" wrapText="1"/>
    </xf>
    <xf numFmtId="164" fontId="4" fillId="4" borderId="0" xfId="1" applyNumberFormat="1" applyFont="1" applyFill="1" applyAlignment="1">
      <alignment horizontal="right" vertical="center" wrapText="1"/>
    </xf>
    <xf numFmtId="0" fontId="6" fillId="5" borderId="0" xfId="1" applyFont="1" applyFill="1" applyAlignment="1">
      <alignment vertical="top" wrapText="1"/>
    </xf>
    <xf numFmtId="164" fontId="6" fillId="5" borderId="0" xfId="2" applyNumberFormat="1" applyFont="1" applyFill="1" applyAlignment="1">
      <alignment horizontal="right" vertical="top" wrapText="1"/>
    </xf>
    <xf numFmtId="0" fontId="9" fillId="0" borderId="6" xfId="2" applyFont="1" applyBorder="1" applyAlignment="1">
      <alignment vertical="top"/>
    </xf>
    <xf numFmtId="164" fontId="9" fillId="0" borderId="6" xfId="2" applyNumberFormat="1" applyFont="1" applyBorder="1" applyAlignment="1">
      <alignment horizontal="right" vertical="top"/>
    </xf>
    <xf numFmtId="164" fontId="10" fillId="0" borderId="6" xfId="2" applyNumberFormat="1" applyFont="1" applyBorder="1" applyAlignment="1">
      <alignment horizontal="right" vertical="top"/>
    </xf>
    <xf numFmtId="165" fontId="9" fillId="0" borderId="6" xfId="2" applyNumberFormat="1" applyFont="1" applyBorder="1" applyAlignment="1">
      <alignment horizontal="right" vertical="top"/>
    </xf>
    <xf numFmtId="0" fontId="11" fillId="0" borderId="0" xfId="2" applyFont="1" applyAlignment="1">
      <alignment vertical="top"/>
    </xf>
    <xf numFmtId="0" fontId="9" fillId="0" borderId="0" xfId="2" applyFont="1" applyAlignment="1">
      <alignment vertical="top"/>
    </xf>
    <xf numFmtId="164" fontId="9" fillId="0" borderId="0" xfId="2" applyNumberFormat="1" applyFont="1" applyAlignment="1">
      <alignment horizontal="right" vertical="top"/>
    </xf>
    <xf numFmtId="164" fontId="10" fillId="0" borderId="0" xfId="2" applyNumberFormat="1" applyFont="1" applyAlignment="1">
      <alignment horizontal="right" vertical="top"/>
    </xf>
    <xf numFmtId="165" fontId="9" fillId="0" borderId="0" xfId="2" applyNumberFormat="1" applyFont="1" applyAlignment="1">
      <alignment horizontal="right" vertical="top"/>
    </xf>
    <xf numFmtId="164" fontId="11" fillId="0" borderId="0" xfId="2" applyNumberFormat="1" applyFont="1" applyAlignment="1">
      <alignment vertical="top"/>
    </xf>
    <xf numFmtId="37" fontId="12" fillId="6" borderId="0" xfId="2" applyNumberFormat="1" applyFont="1" applyFill="1" applyAlignment="1">
      <alignment horizontal="left" vertical="top"/>
    </xf>
    <xf numFmtId="164" fontId="12" fillId="6" borderId="0" xfId="2" applyNumberFormat="1" applyFont="1" applyFill="1" applyAlignment="1">
      <alignment horizontal="right" vertical="top"/>
    </xf>
    <xf numFmtId="0" fontId="8" fillId="6" borderId="0" xfId="2" applyFont="1" applyFill="1" applyAlignment="1">
      <alignment vertical="top"/>
    </xf>
    <xf numFmtId="0" fontId="13" fillId="0" borderId="0" xfId="2" applyFont="1" applyAlignment="1">
      <alignment vertical="top"/>
    </xf>
    <xf numFmtId="0" fontId="4" fillId="0" borderId="7" xfId="3" applyFont="1" applyBorder="1" applyAlignment="1">
      <alignment vertical="top"/>
    </xf>
    <xf numFmtId="164" fontId="8" fillId="0" borderId="7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vertical="top"/>
    </xf>
    <xf numFmtId="165" fontId="8" fillId="0" borderId="7" xfId="3" applyNumberFormat="1" applyFont="1" applyBorder="1" applyAlignment="1">
      <alignment horizontal="right" vertical="top"/>
    </xf>
    <xf numFmtId="0" fontId="4" fillId="0" borderId="0" xfId="3" applyFont="1" applyAlignment="1">
      <alignment vertical="top"/>
    </xf>
    <xf numFmtId="166" fontId="4" fillId="0" borderId="0" xfId="3" applyNumberFormat="1" applyFont="1" applyAlignment="1">
      <alignment vertical="top"/>
    </xf>
    <xf numFmtId="0" fontId="13" fillId="0" borderId="0" xfId="2" applyFont="1" applyAlignment="1">
      <alignment horizontal="left" vertical="top"/>
    </xf>
    <xf numFmtId="164" fontId="8" fillId="0" borderId="0" xfId="2" applyNumberFormat="1" applyAlignment="1">
      <alignment vertical="top"/>
    </xf>
    <xf numFmtId="164" fontId="9" fillId="0" borderId="0" xfId="1" applyNumberFormat="1" applyFont="1"/>
    <xf numFmtId="0" fontId="6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4" fillId="0" borderId="0" xfId="3"/>
  </cellXfs>
  <cellStyles count="571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1"/>
    <cellStyle name="Normal 16 2 2" xfId="306"/>
    <cellStyle name="Normal 16 3" xfId="307"/>
    <cellStyle name="Normal 17" xfId="3"/>
    <cellStyle name="Normal 18" xfId="308"/>
    <cellStyle name="Normal 18 2" xfId="309"/>
    <cellStyle name="Normal 18 2 2" xfId="310"/>
    <cellStyle name="Normal 18 3" xfId="311"/>
    <cellStyle name="Normal 19" xfId="312"/>
    <cellStyle name="Normal 2" xfId="313"/>
    <cellStyle name="Normal 2 2" xfId="2"/>
    <cellStyle name="Normal 2 2 2" xfId="314"/>
    <cellStyle name="Normal 2 3" xfId="315"/>
    <cellStyle name="Normal 2 3 2" xfId="316"/>
    <cellStyle name="Normal 2 3 3" xfId="317"/>
    <cellStyle name="Normal 2 3 4" xfId="318"/>
    <cellStyle name="Normal 2 3 5" xfId="319"/>
    <cellStyle name="Normal 2 3 6" xfId="320"/>
    <cellStyle name="Normal 2 4" xfId="321"/>
    <cellStyle name="Normal 2 5" xfId="322"/>
    <cellStyle name="Normal 2 5 2" xfId="323"/>
    <cellStyle name="Normal 20" xfId="324"/>
    <cellStyle name="Normal 20 2" xfId="325"/>
    <cellStyle name="Normal 21" xfId="326"/>
    <cellStyle name="Normal 21 2" xfId="327"/>
    <cellStyle name="Normal 22" xfId="328"/>
    <cellStyle name="Normal 23" xfId="329"/>
    <cellStyle name="Normal 23 2" xfId="330"/>
    <cellStyle name="Normal 3" xfId="331"/>
    <cellStyle name="Normal 3 2" xfId="332"/>
    <cellStyle name="Normal 3 2 2" xfId="333"/>
    <cellStyle name="Normal 3 2 2 2" xfId="334"/>
    <cellStyle name="Normal 3 2 2 2 2" xfId="335"/>
    <cellStyle name="Normal 3 2 2 2 2 2" xfId="336"/>
    <cellStyle name="Normal 3 2 2 2 2 3" xfId="337"/>
    <cellStyle name="Normal 3 2 2 2 2 4" xfId="338"/>
    <cellStyle name="Normal 3 2 2 2 2 5" xfId="339"/>
    <cellStyle name="Normal 3 2 2 2 3" xfId="340"/>
    <cellStyle name="Normal 3 2 2 2 3 2" xfId="341"/>
    <cellStyle name="Normal 3 2 2 2 3 3" xfId="342"/>
    <cellStyle name="Normal 3 2 2 2 3 4" xfId="343"/>
    <cellStyle name="Normal 3 2 2 2 3 5" xfId="344"/>
    <cellStyle name="Normal 3 2 2 2 4" xfId="345"/>
    <cellStyle name="Normal 3 2 2 2 5" xfId="346"/>
    <cellStyle name="Normal 3 2 2 2 6" xfId="347"/>
    <cellStyle name="Normal 3 2 2 2 7" xfId="348"/>
    <cellStyle name="Normal 3 2 2 3" xfId="349"/>
    <cellStyle name="Normal 3 2 2 3 2" xfId="350"/>
    <cellStyle name="Normal 3 2 2 3 2 2" xfId="351"/>
    <cellStyle name="Normal 3 2 2 3 2 3" xfId="352"/>
    <cellStyle name="Normal 3 2 2 3 2 4" xfId="353"/>
    <cellStyle name="Normal 3 2 2 3 2 5" xfId="354"/>
    <cellStyle name="Normal 3 2 2 3 3" xfId="355"/>
    <cellStyle name="Normal 3 2 2 3 4" xfId="356"/>
    <cellStyle name="Normal 3 2 2 3 5" xfId="357"/>
    <cellStyle name="Normal 3 2 2 3 6" xfId="358"/>
    <cellStyle name="Normal 3 2 2 4" xfId="359"/>
    <cellStyle name="Normal 3 2 2 5" xfId="360"/>
    <cellStyle name="Normal 3 2 2 6" xfId="361"/>
    <cellStyle name="Normal 3 2 2 7" xfId="362"/>
    <cellStyle name="Normal 3 2 3" xfId="363"/>
    <cellStyle name="Normal 3 2 4" xfId="364"/>
    <cellStyle name="Normal 3 2 5" xfId="365"/>
    <cellStyle name="Normal 3 2 6" xfId="366"/>
    <cellStyle name="Normal 3 3" xfId="367"/>
    <cellStyle name="Normal 3 3 2" xfId="368"/>
    <cellStyle name="Normal 3 4" xfId="369"/>
    <cellStyle name="Normal 3 5" xfId="370"/>
    <cellStyle name="Normal 3 6" xfId="371"/>
    <cellStyle name="Normal 3 7" xfId="372"/>
    <cellStyle name="Normal 3_1. Ingreso Público" xfId="373"/>
    <cellStyle name="Normal 4" xfId="374"/>
    <cellStyle name="Normal 4 2" xfId="375"/>
    <cellStyle name="Normal 4 2 2 2" xfId="376"/>
    <cellStyle name="Normal 4 2 3" xfId="377"/>
    <cellStyle name="Normal 4 2 3 2" xfId="378"/>
    <cellStyle name="Normal 4 2 3 3" xfId="379"/>
    <cellStyle name="Normal 4 2 3 4" xfId="380"/>
    <cellStyle name="Normal 4 2 3 5" xfId="381"/>
    <cellStyle name="Normal 4 3" xfId="382"/>
    <cellStyle name="Normal 4 4" xfId="383"/>
    <cellStyle name="Normal 4 4 2" xfId="384"/>
    <cellStyle name="Normal 4 4 2 2" xfId="385"/>
    <cellStyle name="Normal 4 4 2 2 2" xfId="386"/>
    <cellStyle name="Normal 4 4 2 2 3" xfId="387"/>
    <cellStyle name="Normal 4 4 2 2 4" xfId="388"/>
    <cellStyle name="Normal 4 4 2 2 5" xfId="389"/>
    <cellStyle name="Normal 4 4 2 3" xfId="390"/>
    <cellStyle name="Normal 4 4 2 4" xfId="391"/>
    <cellStyle name="Normal 4 4 2 4 2" xfId="392"/>
    <cellStyle name="Normal 4 4 2 4 2 2" xfId="393"/>
    <cellStyle name="Normal 4 4 2 4 2 3" xfId="394"/>
    <cellStyle name="Normal 4 4 2 4 2 4" xfId="395"/>
    <cellStyle name="Normal 4 4 2 4 2 5" xfId="396"/>
    <cellStyle name="Normal 4 4 2 4 3" xfId="397"/>
    <cellStyle name="Normal 4 4 2 4 4" xfId="398"/>
    <cellStyle name="Normal 4 4 2 4 5" xfId="399"/>
    <cellStyle name="Normal 4 4 2 4 6" xfId="400"/>
    <cellStyle name="Normal 4 4 2 5" xfId="401"/>
    <cellStyle name="Normal 4 4 2 6" xfId="402"/>
    <cellStyle name="Normal 4 4 2 7" xfId="403"/>
    <cellStyle name="Normal 4 4 3" xfId="404"/>
    <cellStyle name="Normal 4 4 3 2" xfId="405"/>
    <cellStyle name="Normal 4 4 3 3" xfId="406"/>
    <cellStyle name="Normal 4 4 3 4" xfId="407"/>
    <cellStyle name="Normal 4 4 3 5" xfId="408"/>
    <cellStyle name="Normal 4 4 4" xfId="409"/>
    <cellStyle name="Normal 4 4 4 2" xfId="410"/>
    <cellStyle name="Normal 4 4 4 3" xfId="411"/>
    <cellStyle name="Normal 4 4 4 4" xfId="412"/>
    <cellStyle name="Normal 4 4 4 5" xfId="413"/>
    <cellStyle name="Normal 4 4 5" xfId="414"/>
    <cellStyle name="Normal 4 4 6" xfId="415"/>
    <cellStyle name="Normal 4 4 7" xfId="416"/>
    <cellStyle name="Normal 4 4 8" xfId="417"/>
    <cellStyle name="Normal 5" xfId="418"/>
    <cellStyle name="Normal 5 2" xfId="419"/>
    <cellStyle name="Normal 5 2 2" xfId="420"/>
    <cellStyle name="Normal 5 2 3" xfId="421"/>
    <cellStyle name="Normal 5 2 4" xfId="422"/>
    <cellStyle name="Normal 5 2 5" xfId="423"/>
    <cellStyle name="Normal 5 2 6" xfId="424"/>
    <cellStyle name="Normal 5 3" xfId="425"/>
    <cellStyle name="Normal 5 3 2" xfId="426"/>
    <cellStyle name="Normal 5 3 2 2" xfId="427"/>
    <cellStyle name="Normal 5 3 2 2 2" xfId="428"/>
    <cellStyle name="Normal 5 3 2 2 2 2" xfId="429"/>
    <cellStyle name="Normal 5 3 2 2 2 3" xfId="430"/>
    <cellStyle name="Normal 5 3 2 2 2 4" xfId="431"/>
    <cellStyle name="Normal 5 3 2 2 2 5" xfId="432"/>
    <cellStyle name="Normal 5 3 2 2 3" xfId="433"/>
    <cellStyle name="Normal 5 3 2 2 3 2" xfId="434"/>
    <cellStyle name="Normal 5 3 2 2 3 3" xfId="435"/>
    <cellStyle name="Normal 5 3 2 2 3 4" xfId="436"/>
    <cellStyle name="Normal 5 3 2 2 3 5" xfId="437"/>
    <cellStyle name="Normal 5 3 2 2 4" xfId="438"/>
    <cellStyle name="Normal 5 3 2 2 5" xfId="439"/>
    <cellStyle name="Normal 5 3 2 2 6" xfId="440"/>
    <cellStyle name="Normal 5 3 2 2 7" xfId="441"/>
    <cellStyle name="Normal 5 3 2 3" xfId="442"/>
    <cellStyle name="Normal 5 3 2 4" xfId="443"/>
    <cellStyle name="Normal 5 3 2 5" xfId="444"/>
    <cellStyle name="Normal 5 3 2 6" xfId="445"/>
    <cellStyle name="Normal 5 3 3" xfId="446"/>
    <cellStyle name="Normal 5 3 3 2" xfId="447"/>
    <cellStyle name="Normal 5 3 3 2 2" xfId="448"/>
    <cellStyle name="Normal 5 3 3 2 3" xfId="449"/>
    <cellStyle name="Normal 5 3 3 2 4" xfId="450"/>
    <cellStyle name="Normal 5 3 3 2 5" xfId="451"/>
    <cellStyle name="Normal 5 3 3 3" xfId="452"/>
    <cellStyle name="Normal 5 3 3 4" xfId="453"/>
    <cellStyle name="Normal 5 3 3 5" xfId="454"/>
    <cellStyle name="Normal 5 3 3 6" xfId="455"/>
    <cellStyle name="Normal 5 3 4" xfId="456"/>
    <cellStyle name="Normal 5 3 5" xfId="457"/>
    <cellStyle name="Normal 5 3 6" xfId="458"/>
    <cellStyle name="Normal 5 3 7" xfId="459"/>
    <cellStyle name="Normal 5 4" xfId="460"/>
    <cellStyle name="Normal 5 5" xfId="461"/>
    <cellStyle name="Normal 5 6" xfId="462"/>
    <cellStyle name="Normal 5 7" xfId="463"/>
    <cellStyle name="Normal 6" xfId="464"/>
    <cellStyle name="Normal 6 2" xfId="465"/>
    <cellStyle name="Normal 6 2 2" xfId="466"/>
    <cellStyle name="Normal 6 2 2 2" xfId="467"/>
    <cellStyle name="Normal 6 2 2 2 2" xfId="468"/>
    <cellStyle name="Normal 6 2 2 2 2 2" xfId="469"/>
    <cellStyle name="Normal 6 2 2 2 2 2 2" xfId="470"/>
    <cellStyle name="Normal 6 2 2 2 2 2 2 2" xfId="471"/>
    <cellStyle name="Normal 6 2 2 2 2 2 2 3" xfId="472"/>
    <cellStyle name="Normal 6 2 2 2 2 2 2 4" xfId="473"/>
    <cellStyle name="Normal 6 2 2 2 2 2 2 5" xfId="474"/>
    <cellStyle name="Normal 6 2 2 2 2 2 3" xfId="475"/>
    <cellStyle name="Normal 6 2 2 2 2 2 4" xfId="476"/>
    <cellStyle name="Normal 6 2 2 2 2 2 5" xfId="477"/>
    <cellStyle name="Normal 6 2 2 2 2 2 6" xfId="478"/>
    <cellStyle name="Normal 6 2 2 2 2 3" xfId="479"/>
    <cellStyle name="Normal 6 2 2 2 2 4" xfId="480"/>
    <cellStyle name="Normal 6 2 2 2 2 5" xfId="481"/>
    <cellStyle name="Normal 6 2 2 2 2 6" xfId="482"/>
    <cellStyle name="Normal 6 2 2 2 3" xfId="483"/>
    <cellStyle name="Normal 6 2 2 2 4" xfId="484"/>
    <cellStyle name="Normal 6 2 2 2 5" xfId="485"/>
    <cellStyle name="Normal 6 2 2 2 6" xfId="486"/>
    <cellStyle name="Normal 6 2 2 3" xfId="487"/>
    <cellStyle name="Normal 6 2 2 4" xfId="488"/>
    <cellStyle name="Normal 6 2 2 5" xfId="489"/>
    <cellStyle name="Normal 6 2 2 6" xfId="490"/>
    <cellStyle name="Normal 6 2 2 6 2" xfId="491"/>
    <cellStyle name="Normal 6 2 2 6 2 2" xfId="492"/>
    <cellStyle name="Normal 6 2 2 6 2 2 2" xfId="493"/>
    <cellStyle name="Normal 6 2 2 6 2 2 3" xfId="494"/>
    <cellStyle name="Normal 6 2 2 6 2 2 4" xfId="495"/>
    <cellStyle name="Normal 6 2 2 6 2 2 5" xfId="496"/>
    <cellStyle name="Normal 6 2 2 6 2 3" xfId="497"/>
    <cellStyle name="Normal 6 2 2 6 2 4" xfId="498"/>
    <cellStyle name="Normal 6 2 2 6 2 5" xfId="499"/>
    <cellStyle name="Normal 6 2 2 6 2 6" xfId="500"/>
    <cellStyle name="Normal 6 2 2 6 3" xfId="501"/>
    <cellStyle name="Normal 6 2 2 6 4" xfId="502"/>
    <cellStyle name="Normal 6 2 2 6 5" xfId="503"/>
    <cellStyle name="Normal 6 2 2 6 6" xfId="504"/>
    <cellStyle name="Normal 6 2 2 7" xfId="505"/>
    <cellStyle name="Normal 6 2 3" xfId="506"/>
    <cellStyle name="Normal 6 2 4" xfId="507"/>
    <cellStyle name="Normal 6 2 5" xfId="508"/>
    <cellStyle name="Normal 6 2 6" xfId="509"/>
    <cellStyle name="Normal 6 3" xfId="510"/>
    <cellStyle name="Normal 6 4" xfId="511"/>
    <cellStyle name="Normal 6 5" xfId="512"/>
    <cellStyle name="Normal 6 6" xfId="513"/>
    <cellStyle name="Normal 7" xfId="514"/>
    <cellStyle name="Normal 7 2" xfId="515"/>
    <cellStyle name="Normal 7 2 2" xfId="516"/>
    <cellStyle name="Normal 7 2 3" xfId="517"/>
    <cellStyle name="Normal 7 2 4" xfId="518"/>
    <cellStyle name="Normal 7 2 5" xfId="519"/>
    <cellStyle name="Normal 7 3" xfId="520"/>
    <cellStyle name="Normal 7 4" xfId="521"/>
    <cellStyle name="Normal 7 5" xfId="522"/>
    <cellStyle name="Normal 7 6" xfId="523"/>
    <cellStyle name="Normal 8" xfId="524"/>
    <cellStyle name="Normal 8 2" xfId="525"/>
    <cellStyle name="Normal 8 3" xfId="526"/>
    <cellStyle name="Normal 8 4" xfId="527"/>
    <cellStyle name="Normal 8 5" xfId="528"/>
    <cellStyle name="Normal 9" xfId="529"/>
    <cellStyle name="Normal 9 2" xfId="530"/>
    <cellStyle name="Normal 9 3" xfId="531"/>
    <cellStyle name="Normal 9 4" xfId="532"/>
    <cellStyle name="Normal 9 5" xfId="533"/>
    <cellStyle name="Notas 2" xfId="534"/>
    <cellStyle name="Notas 2 2" xfId="535"/>
    <cellStyle name="Notas 3" xfId="536"/>
    <cellStyle name="Notas 3 2" xfId="537"/>
    <cellStyle name="Notas 4" xfId="538"/>
    <cellStyle name="Notas 5" xfId="539"/>
    <cellStyle name="Porcentaje 2" xfId="540"/>
    <cellStyle name="Porcentaje 2 2" xfId="541"/>
    <cellStyle name="Porcentaje 2 3" xfId="542"/>
    <cellStyle name="Porcentaje 2 4" xfId="543"/>
    <cellStyle name="Porcentaje 2 5" xfId="544"/>
    <cellStyle name="Porcentaje 2 6" xfId="545"/>
    <cellStyle name="Porcentaje 3" xfId="546"/>
    <cellStyle name="Porcentaje 3 2" xfId="547"/>
    <cellStyle name="Porcentaje 3 3" xfId="548"/>
    <cellStyle name="Porcentaje 3 4" xfId="549"/>
    <cellStyle name="Porcentaje 3 5" xfId="550"/>
    <cellStyle name="Porcentual 2" xfId="551"/>
    <cellStyle name="Porcentual 2 2" xfId="552"/>
    <cellStyle name="Salida 2" xfId="553"/>
    <cellStyle name="Salida 2 2" xfId="554"/>
    <cellStyle name="Salida 3" xfId="555"/>
    <cellStyle name="Salida 4" xfId="556"/>
    <cellStyle name="Texto de advertencia 2" xfId="557"/>
    <cellStyle name="Texto de advertencia 3" xfId="558"/>
    <cellStyle name="Texto explicativo 2" xfId="559"/>
    <cellStyle name="Texto explicativo 3" xfId="560"/>
    <cellStyle name="Título 1 2" xfId="561"/>
    <cellStyle name="Título 2 2" xfId="562"/>
    <cellStyle name="Título 2 3" xfId="563"/>
    <cellStyle name="Título 3 2" xfId="564"/>
    <cellStyle name="Título 3 3" xfId="565"/>
    <cellStyle name="Título 4" xfId="566"/>
    <cellStyle name="Título 5" xfId="567"/>
    <cellStyle name="Total 2" xfId="568"/>
    <cellStyle name="Total 3" xfId="569"/>
    <cellStyle name="Total 4" xfId="5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="" xmlns:a16="http://schemas.microsoft.com/office/drawing/2014/main" id="{00000000-0008-0000-3300-000003000000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.%20esta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124"/>
  <sheetViews>
    <sheetView showGridLines="0" tabSelected="1" topLeftCell="A43" zoomScaleNormal="100" workbookViewId="0">
      <selection sqref="A1:G107"/>
    </sheetView>
  </sheetViews>
  <sheetFormatPr baseColWidth="10" defaultRowHeight="15"/>
  <cols>
    <col min="1" max="1" width="62.7109375" style="3" customWidth="1"/>
    <col min="2" max="2" width="16.140625" style="15" customWidth="1"/>
    <col min="3" max="3" width="15.7109375" style="15" customWidth="1"/>
    <col min="4" max="4" width="2.28515625" style="3" customWidth="1"/>
    <col min="5" max="5" width="62.7109375" style="3" customWidth="1"/>
    <col min="6" max="6" width="16.140625" style="15" customWidth="1"/>
    <col min="7" max="7" width="17" style="15" bestFit="1" customWidth="1"/>
    <col min="8" max="8" width="11.42578125" style="63"/>
    <col min="9" max="9" width="11.42578125" customWidth="1"/>
  </cols>
  <sheetData>
    <row r="1" spans="1:9" s="3" customFormat="1" ht="3" customHeight="1">
      <c r="A1" s="1"/>
      <c r="B1" s="2"/>
      <c r="C1" s="2"/>
      <c r="D1" s="1"/>
      <c r="E1" s="1"/>
      <c r="F1" s="2"/>
      <c r="G1" s="2"/>
    </row>
    <row r="2" spans="1:9" s="3" customFormat="1" ht="12.75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>
      <c r="A5" s="6" t="s">
        <v>3</v>
      </c>
      <c r="B5" s="6"/>
      <c r="C5" s="6"/>
      <c r="D5" s="1" t="s">
        <v>4</v>
      </c>
      <c r="E5" s="7" t="s">
        <v>5</v>
      </c>
      <c r="F5" s="8"/>
      <c r="G5" s="8"/>
      <c r="H5" s="5"/>
      <c r="I5" s="5"/>
    </row>
    <row r="6" spans="1:9" s="3" customFormat="1" ht="15.75" customHeight="1">
      <c r="A6" s="9" t="s">
        <v>6</v>
      </c>
      <c r="B6" s="9"/>
      <c r="C6" s="9"/>
      <c r="D6" s="9"/>
      <c r="E6" s="9"/>
      <c r="F6" s="9"/>
      <c r="G6" s="9"/>
      <c r="H6" s="5"/>
      <c r="I6" s="5"/>
    </row>
    <row r="7" spans="1:9" s="14" customFormat="1" ht="24" customHeight="1">
      <c r="A7" s="10" t="s">
        <v>7</v>
      </c>
      <c r="B7" s="11" t="s">
        <v>8</v>
      </c>
      <c r="C7" s="11" t="s">
        <v>9</v>
      </c>
      <c r="D7" s="12"/>
      <c r="E7" s="10" t="s">
        <v>7</v>
      </c>
      <c r="F7" s="11" t="s">
        <v>8</v>
      </c>
      <c r="G7" s="13" t="s">
        <v>9</v>
      </c>
    </row>
    <row r="8" spans="1:9" s="3" customFormat="1" ht="5.25" customHeight="1">
      <c r="A8" s="5"/>
      <c r="B8" s="15"/>
      <c r="C8" s="15"/>
      <c r="F8" s="15"/>
      <c r="G8" s="15"/>
    </row>
    <row r="9" spans="1:9" s="18" customFormat="1" ht="15.95" customHeight="1" thickBot="1">
      <c r="A9" s="16" t="s">
        <v>10</v>
      </c>
      <c r="B9" s="17"/>
      <c r="C9" s="17"/>
      <c r="E9" s="16" t="s">
        <v>11</v>
      </c>
      <c r="F9" s="17"/>
      <c r="G9" s="17"/>
    </row>
    <row r="10" spans="1:9" s="21" customFormat="1" ht="13.5" thickTop="1">
      <c r="A10" s="19" t="s">
        <v>12</v>
      </c>
      <c r="B10" s="20"/>
      <c r="C10" s="20"/>
      <c r="E10" s="19" t="s">
        <v>13</v>
      </c>
      <c r="F10" s="20"/>
      <c r="G10" s="20"/>
    </row>
    <row r="11" spans="1:9" s="21" customFormat="1" ht="12.75">
      <c r="A11" s="22" t="s">
        <v>14</v>
      </c>
      <c r="B11" s="23">
        <f>SUM(B12:B18)</f>
        <v>19538279185</v>
      </c>
      <c r="C11" s="23">
        <f>SUM(C12:C18)</f>
        <v>11667636522</v>
      </c>
      <c r="D11" s="24"/>
      <c r="E11" s="22" t="s">
        <v>15</v>
      </c>
      <c r="F11" s="23">
        <f>SUM(F12:F20)</f>
        <v>2020102176</v>
      </c>
      <c r="G11" s="23">
        <f>SUM(G12:G20)</f>
        <v>1533930235</v>
      </c>
    </row>
    <row r="12" spans="1:9" s="21" customFormat="1" ht="12.75">
      <c r="A12" s="21" t="s">
        <v>16</v>
      </c>
      <c r="B12" s="25">
        <v>38212216</v>
      </c>
      <c r="C12" s="25">
        <v>2812482</v>
      </c>
      <c r="D12" s="26"/>
      <c r="E12" s="21" t="s">
        <v>17</v>
      </c>
      <c r="F12" s="25">
        <v>251544715</v>
      </c>
      <c r="G12" s="25">
        <v>273521445</v>
      </c>
    </row>
    <row r="13" spans="1:9" s="21" customFormat="1" ht="12.75">
      <c r="A13" s="21" t="s">
        <v>18</v>
      </c>
      <c r="B13" s="25">
        <v>3505132113</v>
      </c>
      <c r="C13" s="25">
        <v>1624025695</v>
      </c>
      <c r="D13" s="26"/>
      <c r="E13" s="21" t="s">
        <v>19</v>
      </c>
      <c r="F13" s="25">
        <v>163035128</v>
      </c>
      <c r="G13" s="25">
        <v>253823451</v>
      </c>
    </row>
    <row r="14" spans="1:9" s="21" customFormat="1" ht="12.75">
      <c r="A14" s="21" t="s">
        <v>20</v>
      </c>
      <c r="B14" s="25">
        <v>3109364022</v>
      </c>
      <c r="C14" s="25">
        <v>2311173862</v>
      </c>
      <c r="D14" s="26"/>
      <c r="E14" s="21" t="s">
        <v>21</v>
      </c>
      <c r="F14" s="25">
        <v>25203168</v>
      </c>
      <c r="G14" s="25">
        <v>372519821</v>
      </c>
    </row>
    <row r="15" spans="1:9" s="21" customFormat="1" ht="12.75">
      <c r="A15" s="21" t="s">
        <v>22</v>
      </c>
      <c r="B15" s="25">
        <v>11920391875</v>
      </c>
      <c r="C15" s="25">
        <v>7722793746</v>
      </c>
      <c r="D15" s="26"/>
      <c r="E15" s="21" t="s">
        <v>23</v>
      </c>
      <c r="F15" s="25">
        <v>51713971</v>
      </c>
      <c r="G15" s="25">
        <v>1403459</v>
      </c>
    </row>
    <row r="16" spans="1:9" s="21" customFormat="1" ht="12.75">
      <c r="A16" s="21" t="s">
        <v>24</v>
      </c>
      <c r="B16" s="25">
        <v>0</v>
      </c>
      <c r="C16" s="25">
        <v>0</v>
      </c>
      <c r="D16" s="26"/>
      <c r="E16" s="21" t="s">
        <v>25</v>
      </c>
      <c r="F16" s="25">
        <v>81311459</v>
      </c>
      <c r="G16" s="25">
        <v>74301599</v>
      </c>
    </row>
    <row r="17" spans="1:7" s="21" customFormat="1" ht="25.5">
      <c r="A17" s="21" t="s">
        <v>26</v>
      </c>
      <c r="B17" s="25">
        <v>5482341</v>
      </c>
      <c r="C17" s="25">
        <v>5452674</v>
      </c>
      <c r="D17" s="26"/>
      <c r="E17" s="21" t="s">
        <v>27</v>
      </c>
      <c r="F17" s="25">
        <v>18786484</v>
      </c>
      <c r="G17" s="25">
        <v>0</v>
      </c>
    </row>
    <row r="18" spans="1:7" s="21" customFormat="1" ht="12.75">
      <c r="A18" s="21" t="s">
        <v>28</v>
      </c>
      <c r="B18" s="25">
        <v>959696618</v>
      </c>
      <c r="C18" s="25">
        <v>1378063</v>
      </c>
      <c r="D18" s="26"/>
      <c r="E18" s="21" t="s">
        <v>29</v>
      </c>
      <c r="F18" s="25">
        <v>563816669</v>
      </c>
      <c r="G18" s="25">
        <v>472686277</v>
      </c>
    </row>
    <row r="19" spans="1:7" s="21" customFormat="1" ht="12.75">
      <c r="A19" s="22" t="s">
        <v>30</v>
      </c>
      <c r="B19" s="23">
        <f>SUM(B20:B26)</f>
        <v>2544255844</v>
      </c>
      <c r="C19" s="23">
        <f>SUM(C20:C26)</f>
        <v>50782194</v>
      </c>
      <c r="D19" s="24"/>
      <c r="E19" s="21" t="s">
        <v>31</v>
      </c>
      <c r="F19" s="25">
        <v>0</v>
      </c>
      <c r="G19" s="25">
        <v>0</v>
      </c>
    </row>
    <row r="20" spans="1:7" s="21" customFormat="1" ht="12.75">
      <c r="A20" s="21" t="s">
        <v>32</v>
      </c>
      <c r="B20" s="25">
        <v>0</v>
      </c>
      <c r="C20" s="25">
        <v>0</v>
      </c>
      <c r="D20" s="26"/>
      <c r="E20" s="21" t="s">
        <v>33</v>
      </c>
      <c r="F20" s="25">
        <v>864690582</v>
      </c>
      <c r="G20" s="25">
        <v>85674183</v>
      </c>
    </row>
    <row r="21" spans="1:7" s="21" customFormat="1" ht="12.75">
      <c r="A21" s="21" t="s">
        <v>34</v>
      </c>
      <c r="B21" s="25">
        <v>190505865</v>
      </c>
      <c r="C21" s="25">
        <v>21379976</v>
      </c>
      <c r="D21" s="26"/>
      <c r="E21" s="22" t="s">
        <v>35</v>
      </c>
      <c r="F21" s="23">
        <f>SUM(F22:F24)</f>
        <v>0</v>
      </c>
      <c r="G21" s="23">
        <f>SUM(G22:G24)</f>
        <v>0</v>
      </c>
    </row>
    <row r="22" spans="1:7" s="21" customFormat="1" ht="12.75">
      <c r="A22" s="21" t="s">
        <v>36</v>
      </c>
      <c r="B22" s="25">
        <v>605747934</v>
      </c>
      <c r="C22" s="25">
        <v>28464740</v>
      </c>
      <c r="D22" s="26"/>
      <c r="E22" s="21" t="s">
        <v>37</v>
      </c>
      <c r="F22" s="25">
        <v>0</v>
      </c>
      <c r="G22" s="25">
        <v>0</v>
      </c>
    </row>
    <row r="23" spans="1:7" s="21" customFormat="1" ht="12.75" customHeight="1">
      <c r="A23" s="21" t="s">
        <v>38</v>
      </c>
      <c r="B23" s="25">
        <v>1747459432</v>
      </c>
      <c r="C23" s="25">
        <v>0</v>
      </c>
      <c r="D23" s="26"/>
      <c r="E23" s="21" t="s">
        <v>39</v>
      </c>
      <c r="F23" s="25">
        <v>0</v>
      </c>
      <c r="G23" s="25">
        <v>0</v>
      </c>
    </row>
    <row r="24" spans="1:7" s="21" customFormat="1" ht="12.75">
      <c r="A24" s="21" t="s">
        <v>40</v>
      </c>
      <c r="B24" s="25">
        <v>134109</v>
      </c>
      <c r="C24" s="25">
        <v>5627</v>
      </c>
      <c r="D24" s="26"/>
      <c r="E24" s="21" t="s">
        <v>41</v>
      </c>
      <c r="F24" s="25">
        <v>0</v>
      </c>
      <c r="G24" s="25">
        <v>0</v>
      </c>
    </row>
    <row r="25" spans="1:7" s="21" customFormat="1" ht="12.75">
      <c r="A25" s="21" t="s">
        <v>42</v>
      </c>
      <c r="B25" s="25">
        <v>408504</v>
      </c>
      <c r="C25" s="25">
        <v>931851</v>
      </c>
      <c r="D25" s="26"/>
      <c r="E25" s="22" t="s">
        <v>43</v>
      </c>
      <c r="F25" s="23">
        <f>SUM(F26:F27)</f>
        <v>92493501</v>
      </c>
      <c r="G25" s="23">
        <f>SUM(G26:G27)</f>
        <v>0</v>
      </c>
    </row>
    <row r="26" spans="1:7" s="21" customFormat="1" ht="12.75">
      <c r="A26" s="21" t="s">
        <v>44</v>
      </c>
      <c r="B26" s="25">
        <v>0</v>
      </c>
      <c r="C26" s="25">
        <v>0</v>
      </c>
      <c r="D26" s="26"/>
      <c r="E26" s="21" t="s">
        <v>45</v>
      </c>
      <c r="F26" s="25">
        <v>92493501</v>
      </c>
      <c r="G26" s="25">
        <v>0</v>
      </c>
    </row>
    <row r="27" spans="1:7" s="21" customFormat="1" ht="12.75">
      <c r="A27" s="22" t="s">
        <v>46</v>
      </c>
      <c r="B27" s="23">
        <f>SUM(B28:B32)</f>
        <v>492659410</v>
      </c>
      <c r="C27" s="23">
        <f>SUM(C28:C32)</f>
        <v>47802537</v>
      </c>
      <c r="D27" s="24"/>
      <c r="E27" s="21" t="s">
        <v>47</v>
      </c>
      <c r="F27" s="25">
        <v>0</v>
      </c>
      <c r="G27" s="25">
        <v>0</v>
      </c>
    </row>
    <row r="28" spans="1:7" s="21" customFormat="1" ht="25.5">
      <c r="A28" s="21" t="s">
        <v>48</v>
      </c>
      <c r="B28" s="25">
        <v>1233995</v>
      </c>
      <c r="C28" s="25">
        <v>0</v>
      </c>
      <c r="D28" s="26"/>
      <c r="E28" s="22" t="s">
        <v>49</v>
      </c>
      <c r="F28" s="23">
        <v>0</v>
      </c>
      <c r="G28" s="23">
        <v>0</v>
      </c>
    </row>
    <row r="29" spans="1:7" s="21" customFormat="1" ht="25.5">
      <c r="A29" s="21" t="s">
        <v>50</v>
      </c>
      <c r="B29" s="25">
        <v>7261299</v>
      </c>
      <c r="C29" s="25">
        <v>0</v>
      </c>
      <c r="D29" s="26"/>
      <c r="E29" s="22" t="s">
        <v>51</v>
      </c>
      <c r="F29" s="23">
        <f>SUM(F30:F32)</f>
        <v>0</v>
      </c>
      <c r="G29" s="23">
        <f>SUM(G30:G32)</f>
        <v>0</v>
      </c>
    </row>
    <row r="30" spans="1:7" s="21" customFormat="1" ht="25.5">
      <c r="A30" s="21" t="s">
        <v>52</v>
      </c>
      <c r="B30" s="25">
        <v>7680128</v>
      </c>
      <c r="C30" s="25">
        <v>7680128</v>
      </c>
      <c r="D30" s="26"/>
      <c r="E30" s="21" t="s">
        <v>53</v>
      </c>
      <c r="F30" s="25">
        <v>0</v>
      </c>
      <c r="G30" s="25">
        <v>0</v>
      </c>
    </row>
    <row r="31" spans="1:7" s="21" customFormat="1" ht="12.75">
      <c r="A31" s="21" t="s">
        <v>54</v>
      </c>
      <c r="B31" s="25">
        <v>476483988</v>
      </c>
      <c r="C31" s="25">
        <v>40122409</v>
      </c>
      <c r="D31" s="24"/>
      <c r="E31" s="21" t="s">
        <v>55</v>
      </c>
      <c r="F31" s="25">
        <v>0</v>
      </c>
      <c r="G31" s="25">
        <v>0</v>
      </c>
    </row>
    <row r="32" spans="1:7" s="21" customFormat="1" ht="12.75">
      <c r="A32" s="21" t="s">
        <v>56</v>
      </c>
      <c r="B32" s="25">
        <v>0</v>
      </c>
      <c r="C32" s="25">
        <v>0</v>
      </c>
      <c r="D32" s="26"/>
      <c r="E32" s="21" t="s">
        <v>57</v>
      </c>
      <c r="F32" s="25">
        <v>0</v>
      </c>
      <c r="G32" s="25">
        <v>0</v>
      </c>
    </row>
    <row r="33" spans="1:7" s="21" customFormat="1" ht="25.5">
      <c r="A33" s="22" t="s">
        <v>58</v>
      </c>
      <c r="B33" s="23">
        <f>SUM(B34:B38)</f>
        <v>679510</v>
      </c>
      <c r="C33" s="23">
        <f>SUM(C34:C38)</f>
        <v>679510</v>
      </c>
      <c r="D33" s="26"/>
      <c r="E33" s="22" t="s">
        <v>59</v>
      </c>
      <c r="F33" s="23">
        <f>SUM(F34:F39)</f>
        <v>18175371</v>
      </c>
      <c r="G33" s="23">
        <f>SUM(G34:G39)</f>
        <v>12105133</v>
      </c>
    </row>
    <row r="34" spans="1:7" s="21" customFormat="1" ht="12.75">
      <c r="A34" s="21" t="s">
        <v>60</v>
      </c>
      <c r="B34" s="25">
        <v>0</v>
      </c>
      <c r="C34" s="25">
        <v>0</v>
      </c>
      <c r="D34" s="26"/>
      <c r="E34" s="21" t="s">
        <v>61</v>
      </c>
      <c r="F34" s="25">
        <v>0</v>
      </c>
      <c r="G34" s="25">
        <v>0</v>
      </c>
    </row>
    <row r="35" spans="1:7" s="21" customFormat="1" ht="12.75">
      <c r="A35" s="21" t="s">
        <v>62</v>
      </c>
      <c r="B35" s="25">
        <v>0</v>
      </c>
      <c r="C35" s="25">
        <v>0</v>
      </c>
      <c r="D35" s="26"/>
      <c r="E35" s="21" t="s">
        <v>63</v>
      </c>
      <c r="F35" s="25">
        <v>7587512</v>
      </c>
      <c r="G35" s="25">
        <v>3611320</v>
      </c>
    </row>
    <row r="36" spans="1:7" s="21" customFormat="1" ht="12.75">
      <c r="A36" s="21" t="s">
        <v>64</v>
      </c>
      <c r="B36" s="25">
        <v>0</v>
      </c>
      <c r="C36" s="25">
        <v>0</v>
      </c>
      <c r="D36" s="24"/>
      <c r="E36" s="21" t="s">
        <v>65</v>
      </c>
      <c r="F36" s="25">
        <v>0</v>
      </c>
      <c r="G36" s="25">
        <v>0</v>
      </c>
    </row>
    <row r="37" spans="1:7" s="21" customFormat="1" ht="12.75" customHeight="1">
      <c r="A37" s="21" t="s">
        <v>66</v>
      </c>
      <c r="B37" s="25">
        <v>0</v>
      </c>
      <c r="C37" s="25">
        <v>0</v>
      </c>
      <c r="D37" s="24"/>
      <c r="E37" s="21" t="s">
        <v>67</v>
      </c>
      <c r="F37" s="25">
        <v>0</v>
      </c>
      <c r="G37" s="25">
        <v>0</v>
      </c>
    </row>
    <row r="38" spans="1:7" s="21" customFormat="1" ht="12.75" customHeight="1">
      <c r="A38" s="21" t="s">
        <v>68</v>
      </c>
      <c r="B38" s="25">
        <v>679510</v>
      </c>
      <c r="C38" s="25">
        <v>679510</v>
      </c>
      <c r="D38" s="26"/>
      <c r="E38" s="21" t="s">
        <v>69</v>
      </c>
      <c r="F38" s="25">
        <v>10587859</v>
      </c>
      <c r="G38" s="25">
        <v>8493813</v>
      </c>
    </row>
    <row r="39" spans="1:7" s="21" customFormat="1" ht="12.75">
      <c r="A39" s="22" t="s">
        <v>70</v>
      </c>
      <c r="B39" s="23">
        <v>76971093</v>
      </c>
      <c r="C39" s="23">
        <v>89763628</v>
      </c>
      <c r="D39" s="24"/>
      <c r="E39" s="21" t="s">
        <v>71</v>
      </c>
      <c r="F39" s="25">
        <v>0</v>
      </c>
      <c r="G39" s="25">
        <v>0</v>
      </c>
    </row>
    <row r="40" spans="1:7" s="21" customFormat="1" ht="12.75">
      <c r="A40" s="22" t="s">
        <v>72</v>
      </c>
      <c r="B40" s="23">
        <f>SUM(B41:B42)</f>
        <v>0</v>
      </c>
      <c r="C40" s="23">
        <f>SUM(C41:C42)</f>
        <v>0</v>
      </c>
      <c r="D40" s="26"/>
      <c r="E40" s="22" t="s">
        <v>73</v>
      </c>
      <c r="F40" s="23">
        <f>SUM(F41:F43)</f>
        <v>7592634</v>
      </c>
      <c r="G40" s="23">
        <f>SUM(G41:G43)</f>
        <v>45245181</v>
      </c>
    </row>
    <row r="41" spans="1:7" s="21" customFormat="1" ht="25.5">
      <c r="A41" s="21" t="s">
        <v>74</v>
      </c>
      <c r="B41" s="25">
        <v>0</v>
      </c>
      <c r="C41" s="25">
        <v>0</v>
      </c>
      <c r="D41" s="24"/>
      <c r="E41" s="21" t="s">
        <v>75</v>
      </c>
      <c r="F41" s="25">
        <v>7592634</v>
      </c>
      <c r="G41" s="25">
        <v>45245181</v>
      </c>
    </row>
    <row r="42" spans="1:7" s="21" customFormat="1" ht="12.75">
      <c r="A42" s="21" t="s">
        <v>76</v>
      </c>
      <c r="B42" s="25">
        <v>0</v>
      </c>
      <c r="C42" s="25">
        <v>0</v>
      </c>
      <c r="D42" s="26"/>
      <c r="E42" s="21" t="s">
        <v>77</v>
      </c>
      <c r="F42" s="25">
        <v>0</v>
      </c>
      <c r="G42" s="25">
        <v>0</v>
      </c>
    </row>
    <row r="43" spans="1:7" s="21" customFormat="1" ht="12.75">
      <c r="A43" s="22" t="s">
        <v>78</v>
      </c>
      <c r="B43" s="23">
        <f>SUM(B44:B47)</f>
        <v>0</v>
      </c>
      <c r="C43" s="23">
        <f>SUM(C44:C47)</f>
        <v>0</v>
      </c>
      <c r="D43" s="24"/>
      <c r="E43" s="21" t="s">
        <v>79</v>
      </c>
      <c r="F43" s="25">
        <v>0</v>
      </c>
      <c r="G43" s="25">
        <v>0</v>
      </c>
    </row>
    <row r="44" spans="1:7" s="21" customFormat="1" ht="12.75">
      <c r="A44" s="21" t="s">
        <v>80</v>
      </c>
      <c r="B44" s="25">
        <v>0</v>
      </c>
      <c r="C44" s="25">
        <v>0</v>
      </c>
      <c r="E44" s="22" t="s">
        <v>81</v>
      </c>
      <c r="F44" s="23">
        <f>SUM(F45:F47)</f>
        <v>66956752</v>
      </c>
      <c r="G44" s="23">
        <f>SUM(G45:G47)</f>
        <v>10901878</v>
      </c>
    </row>
    <row r="45" spans="1:7" s="21" customFormat="1" ht="12.75">
      <c r="A45" s="21" t="s">
        <v>82</v>
      </c>
      <c r="B45" s="25">
        <v>0</v>
      </c>
      <c r="C45" s="25">
        <v>0</v>
      </c>
      <c r="D45" s="24"/>
      <c r="E45" s="21" t="s">
        <v>83</v>
      </c>
      <c r="F45" s="25">
        <v>10386756</v>
      </c>
      <c r="G45" s="25">
        <v>8090921</v>
      </c>
    </row>
    <row r="46" spans="1:7" s="21" customFormat="1" ht="25.5">
      <c r="A46" s="21" t="s">
        <v>84</v>
      </c>
      <c r="B46" s="25">
        <v>0</v>
      </c>
      <c r="C46" s="25">
        <v>0</v>
      </c>
      <c r="D46" s="24"/>
      <c r="E46" s="21" t="s">
        <v>85</v>
      </c>
      <c r="F46" s="25">
        <v>0</v>
      </c>
      <c r="G46" s="25">
        <v>0</v>
      </c>
    </row>
    <row r="47" spans="1:7" s="21" customFormat="1" ht="12.75">
      <c r="A47" s="21" t="s">
        <v>86</v>
      </c>
      <c r="B47" s="25">
        <v>0</v>
      </c>
      <c r="C47" s="25">
        <v>0</v>
      </c>
      <c r="D47" s="24"/>
      <c r="E47" s="21" t="s">
        <v>87</v>
      </c>
      <c r="F47" s="25">
        <v>56569996</v>
      </c>
      <c r="G47" s="25">
        <v>2810957</v>
      </c>
    </row>
    <row r="48" spans="1:7" s="21" customFormat="1" ht="12.75">
      <c r="A48" s="22"/>
      <c r="B48" s="27"/>
      <c r="C48" s="27"/>
      <c r="D48" s="24"/>
      <c r="F48" s="28"/>
      <c r="G48" s="28"/>
    </row>
    <row r="49" spans="1:7" s="21" customFormat="1" ht="12.75">
      <c r="A49" s="22" t="s">
        <v>88</v>
      </c>
      <c r="B49" s="23">
        <f>SUM(B11+B19+B27+B33+B39+B40+B43)</f>
        <v>22652845042</v>
      </c>
      <c r="C49" s="23">
        <f>SUM(C11+C19+C27+C33+C39+C40+C43)</f>
        <v>11856664391</v>
      </c>
      <c r="D49" s="26"/>
      <c r="E49" s="22" t="s">
        <v>89</v>
      </c>
      <c r="F49" s="23">
        <f>SUM(F44+F40+F33+F29+F28+F25+F21+F11)</f>
        <v>2205320434</v>
      </c>
      <c r="G49" s="23">
        <f>SUM(G44+G40+G33+G29+G28+G25+G21+G11)</f>
        <v>1602182427</v>
      </c>
    </row>
    <row r="50" spans="1:7" s="21" customFormat="1" ht="13.5" thickBot="1">
      <c r="A50" s="22"/>
      <c r="B50" s="29"/>
      <c r="C50" s="29"/>
      <c r="D50" s="26"/>
      <c r="E50" s="22"/>
      <c r="F50" s="29"/>
      <c r="G50" s="29"/>
    </row>
    <row r="51" spans="1:7" s="21" customFormat="1" ht="13.5" thickTop="1">
      <c r="A51" s="19" t="s">
        <v>90</v>
      </c>
      <c r="B51" s="20"/>
      <c r="C51" s="20"/>
      <c r="D51" s="30"/>
      <c r="E51" s="19" t="s">
        <v>91</v>
      </c>
      <c r="F51" s="20"/>
      <c r="G51" s="20"/>
    </row>
    <row r="52" spans="1:7" s="21" customFormat="1" ht="5.0999999999999996" customHeight="1">
      <c r="B52" s="27"/>
      <c r="C52" s="27"/>
      <c r="D52" s="26"/>
      <c r="F52" s="27"/>
      <c r="G52" s="27"/>
    </row>
    <row r="53" spans="1:7" s="21" customFormat="1" ht="12.75">
      <c r="A53" s="22" t="s">
        <v>92</v>
      </c>
      <c r="B53" s="23">
        <v>1111787453</v>
      </c>
      <c r="C53" s="23">
        <v>1079645707</v>
      </c>
      <c r="D53" s="26"/>
      <c r="E53" s="22" t="s">
        <v>93</v>
      </c>
      <c r="F53" s="23">
        <v>2026576238</v>
      </c>
      <c r="G53" s="23">
        <v>2049566527</v>
      </c>
    </row>
    <row r="54" spans="1:7" s="21" customFormat="1" ht="5.0999999999999996" customHeight="1">
      <c r="A54" s="22"/>
      <c r="B54" s="23"/>
      <c r="C54" s="23"/>
      <c r="D54" s="26"/>
      <c r="E54" s="22"/>
      <c r="F54" s="23"/>
      <c r="G54" s="23"/>
    </row>
    <row r="55" spans="1:7" s="21" customFormat="1" ht="12.75">
      <c r="A55" s="22" t="s">
        <v>94</v>
      </c>
      <c r="B55" s="23">
        <v>4298427803</v>
      </c>
      <c r="C55" s="23">
        <v>5337792126</v>
      </c>
      <c r="D55" s="26"/>
      <c r="E55" s="22" t="s">
        <v>95</v>
      </c>
      <c r="F55" s="23">
        <v>124011</v>
      </c>
      <c r="G55" s="23">
        <v>124011</v>
      </c>
    </row>
    <row r="56" spans="1:7" s="21" customFormat="1" ht="5.0999999999999996" customHeight="1">
      <c r="A56" s="22"/>
      <c r="B56" s="23"/>
      <c r="C56" s="23"/>
      <c r="D56" s="24"/>
      <c r="E56" s="22"/>
      <c r="F56" s="23"/>
      <c r="G56" s="23"/>
    </row>
    <row r="57" spans="1:7" s="21" customFormat="1" ht="12.75">
      <c r="A57" s="22" t="s">
        <v>96</v>
      </c>
      <c r="B57" s="23">
        <v>45318269717</v>
      </c>
      <c r="C57" s="23">
        <v>44089218125</v>
      </c>
      <c r="D57" s="26"/>
      <c r="E57" s="22" t="s">
        <v>97</v>
      </c>
      <c r="F57" s="23">
        <v>12688649408</v>
      </c>
      <c r="G57" s="23">
        <v>13022620822</v>
      </c>
    </row>
    <row r="58" spans="1:7" s="21" customFormat="1" ht="5.0999999999999996" customHeight="1">
      <c r="A58" s="22"/>
      <c r="B58" s="23"/>
      <c r="C58" s="23"/>
      <c r="D58" s="26"/>
      <c r="E58" s="22"/>
      <c r="F58" s="23"/>
      <c r="G58" s="23"/>
    </row>
    <row r="59" spans="1:7" s="21" customFormat="1" ht="12.75">
      <c r="A59" s="22" t="s">
        <v>98</v>
      </c>
      <c r="B59" s="23">
        <v>4516512818</v>
      </c>
      <c r="C59" s="23">
        <v>4420893928</v>
      </c>
      <c r="D59" s="26"/>
      <c r="E59" s="22" t="s">
        <v>99</v>
      </c>
      <c r="F59" s="23">
        <v>2788415832</v>
      </c>
      <c r="G59" s="23">
        <v>3012828170</v>
      </c>
    </row>
    <row r="60" spans="1:7" s="21" customFormat="1" ht="5.0999999999999996" customHeight="1">
      <c r="A60" s="22"/>
      <c r="B60" s="23"/>
      <c r="C60" s="23"/>
      <c r="D60" s="26"/>
      <c r="E60" s="22"/>
      <c r="F60" s="23"/>
      <c r="G60" s="23"/>
    </row>
    <row r="61" spans="1:7" s="21" customFormat="1" ht="25.5">
      <c r="A61" s="22" t="s">
        <v>100</v>
      </c>
      <c r="B61" s="23">
        <v>415117862</v>
      </c>
      <c r="C61" s="23">
        <v>239423586</v>
      </c>
      <c r="D61" s="26"/>
      <c r="E61" s="22" t="s">
        <v>101</v>
      </c>
      <c r="F61" s="23">
        <v>925513577</v>
      </c>
      <c r="G61" s="23">
        <v>922998447</v>
      </c>
    </row>
    <row r="62" spans="1:7" s="21" customFormat="1" ht="5.0999999999999996" customHeight="1">
      <c r="A62" s="22"/>
      <c r="B62" s="23"/>
      <c r="C62" s="23"/>
      <c r="D62" s="26"/>
      <c r="E62" s="22"/>
      <c r="F62" s="23"/>
      <c r="G62" s="23"/>
    </row>
    <row r="63" spans="1:7" s="21" customFormat="1" ht="12.75">
      <c r="A63" s="22" t="s">
        <v>102</v>
      </c>
      <c r="B63" s="23">
        <v>-125972857</v>
      </c>
      <c r="C63" s="23">
        <v>-131063559</v>
      </c>
      <c r="D63" s="24"/>
      <c r="E63" s="22" t="s">
        <v>103</v>
      </c>
      <c r="F63" s="23">
        <v>55621205</v>
      </c>
      <c r="G63" s="23">
        <v>57072878</v>
      </c>
    </row>
    <row r="64" spans="1:7" s="21" customFormat="1" ht="5.0999999999999996" customHeight="1">
      <c r="A64" s="22"/>
      <c r="B64" s="23"/>
      <c r="C64" s="23"/>
      <c r="D64" s="26"/>
      <c r="F64" s="28"/>
      <c r="G64" s="28"/>
    </row>
    <row r="65" spans="1:7" s="21" customFormat="1" ht="12.75">
      <c r="A65" s="22" t="s">
        <v>104</v>
      </c>
      <c r="B65" s="23">
        <v>4605871173</v>
      </c>
      <c r="C65" s="23">
        <v>4835109116</v>
      </c>
      <c r="D65" s="26"/>
      <c r="F65" s="27"/>
      <c r="G65" s="27"/>
    </row>
    <row r="66" spans="1:7" s="21" customFormat="1" ht="5.0999999999999996" customHeight="1">
      <c r="A66" s="22"/>
      <c r="B66" s="23"/>
      <c r="C66" s="23"/>
      <c r="D66" s="26"/>
      <c r="F66" s="27"/>
      <c r="G66" s="27"/>
    </row>
    <row r="67" spans="1:7" s="21" customFormat="1" ht="12.75">
      <c r="A67" s="22" t="s">
        <v>105</v>
      </c>
      <c r="B67" s="31">
        <v>0</v>
      </c>
      <c r="C67" s="31">
        <v>0</v>
      </c>
      <c r="D67" s="26"/>
      <c r="F67" s="27"/>
      <c r="G67" s="27"/>
    </row>
    <row r="68" spans="1:7" s="21" customFormat="1" ht="5.0999999999999996" customHeight="1">
      <c r="B68" s="23"/>
      <c r="C68" s="23"/>
      <c r="D68" s="26"/>
      <c r="F68" s="27"/>
      <c r="G68" s="27"/>
    </row>
    <row r="69" spans="1:7" s="21" customFormat="1" ht="12.75">
      <c r="A69" s="22" t="s">
        <v>106</v>
      </c>
      <c r="B69" s="23">
        <v>90086175</v>
      </c>
      <c r="C69" s="23">
        <v>92049968</v>
      </c>
      <c r="D69" s="26"/>
      <c r="E69" s="22" t="s">
        <v>107</v>
      </c>
      <c r="F69" s="23">
        <f>SUM(F63+F61+F59+F57+F55+F53)</f>
        <v>18484900271</v>
      </c>
      <c r="G69" s="23">
        <f>SUM(G63+G61+G59+G57+G55+G53)</f>
        <v>19065210855</v>
      </c>
    </row>
    <row r="70" spans="1:7" s="21" customFormat="1" ht="12.75">
      <c r="B70" s="27"/>
      <c r="C70" s="27"/>
      <c r="D70" s="26"/>
      <c r="F70" s="28"/>
      <c r="G70" s="28"/>
    </row>
    <row r="71" spans="1:7" s="21" customFormat="1" ht="12.75">
      <c r="A71" s="22" t="s">
        <v>108</v>
      </c>
      <c r="B71" s="23">
        <f>SUM(B69+B65+B63+B61+B59+B57+B55+B53+B67)</f>
        <v>60230100144</v>
      </c>
      <c r="C71" s="23">
        <f>SUM(C69+C65+C63+C61+C59+C57+C55+C53+C67)</f>
        <v>59963068997</v>
      </c>
      <c r="D71" s="26"/>
      <c r="E71" s="22" t="s">
        <v>109</v>
      </c>
      <c r="F71" s="23">
        <f>SUM(F69+F49)</f>
        <v>20690220705</v>
      </c>
      <c r="G71" s="23">
        <f>SUM(G69+G49)</f>
        <v>20667393282</v>
      </c>
    </row>
    <row r="72" spans="1:7" s="21" customFormat="1" ht="12.75">
      <c r="B72" s="28"/>
      <c r="C72" s="28"/>
      <c r="D72" s="26"/>
      <c r="F72" s="28"/>
      <c r="G72" s="28"/>
    </row>
    <row r="73" spans="1:7" s="18" customFormat="1" ht="15.95" customHeight="1">
      <c r="B73" s="32"/>
      <c r="C73" s="32"/>
      <c r="D73" s="33"/>
      <c r="E73" s="34" t="s">
        <v>110</v>
      </c>
      <c r="F73" s="35"/>
      <c r="G73" s="35"/>
    </row>
    <row r="74" spans="1:7" s="21" customFormat="1" ht="5.0999999999999996" customHeight="1">
      <c r="B74" s="27"/>
      <c r="C74" s="27"/>
      <c r="D74" s="26"/>
      <c r="F74" s="27"/>
      <c r="G74" s="27"/>
    </row>
    <row r="75" spans="1:7" s="21" customFormat="1" ht="12.75">
      <c r="B75" s="28"/>
      <c r="C75" s="28"/>
      <c r="E75" s="36" t="s">
        <v>111</v>
      </c>
      <c r="F75" s="37">
        <f>SUM(F77+F79+F81)</f>
        <v>-29127302933</v>
      </c>
      <c r="G75" s="37">
        <f>SUM(G77+G79+G81)</f>
        <v>-33037893608</v>
      </c>
    </row>
    <row r="76" spans="1:7" s="21" customFormat="1" ht="5.0999999999999996" customHeight="1">
      <c r="B76" s="28"/>
      <c r="C76" s="28"/>
      <c r="D76" s="24"/>
      <c r="E76" s="22"/>
      <c r="F76" s="27"/>
      <c r="G76" s="27"/>
    </row>
    <row r="77" spans="1:7" s="21" customFormat="1" ht="12.75">
      <c r="B77" s="27"/>
      <c r="C77" s="27"/>
      <c r="D77" s="26"/>
      <c r="E77" s="22" t="s">
        <v>112</v>
      </c>
      <c r="F77" s="23">
        <v>0</v>
      </c>
      <c r="G77" s="23">
        <v>0</v>
      </c>
    </row>
    <row r="78" spans="1:7" s="21" customFormat="1" ht="5.0999999999999996" customHeight="1">
      <c r="B78" s="28"/>
      <c r="C78" s="28"/>
      <c r="E78" s="22"/>
      <c r="F78" s="23"/>
      <c r="G78" s="23"/>
    </row>
    <row r="79" spans="1:7" s="21" customFormat="1" ht="12.75">
      <c r="B79" s="27"/>
      <c r="C79" s="27"/>
      <c r="D79" s="26"/>
      <c r="E79" s="22" t="s">
        <v>113</v>
      </c>
      <c r="F79" s="23">
        <v>106882006</v>
      </c>
      <c r="G79" s="23">
        <v>106882006</v>
      </c>
    </row>
    <row r="80" spans="1:7" s="21" customFormat="1" ht="5.0999999999999996" customHeight="1">
      <c r="B80" s="28"/>
      <c r="C80" s="28"/>
      <c r="E80" s="22"/>
      <c r="F80" s="23"/>
      <c r="G80" s="23"/>
    </row>
    <row r="81" spans="2:7" s="21" customFormat="1" ht="12.75">
      <c r="B81" s="28"/>
      <c r="C81" s="28"/>
      <c r="D81" s="26"/>
      <c r="E81" s="22" t="s">
        <v>114</v>
      </c>
      <c r="F81" s="23">
        <v>-29234184939</v>
      </c>
      <c r="G81" s="23">
        <v>-33144775614</v>
      </c>
    </row>
    <row r="82" spans="2:7" s="21" customFormat="1" ht="5.0999999999999996" customHeight="1">
      <c r="B82" s="27"/>
      <c r="C82" s="27"/>
      <c r="D82" s="26"/>
      <c r="F82" s="28"/>
      <c r="G82" s="28"/>
    </row>
    <row r="83" spans="2:7" s="21" customFormat="1" ht="12.75">
      <c r="B83" s="27"/>
      <c r="C83" s="27"/>
      <c r="D83" s="24"/>
      <c r="E83" s="36" t="s">
        <v>115</v>
      </c>
      <c r="F83" s="37">
        <f>SUM(F85+F87+F89+F91+F93)</f>
        <v>91320027414</v>
      </c>
      <c r="G83" s="37">
        <f>SUM(G85+G87+G89+G91+G93)</f>
        <v>84190233714</v>
      </c>
    </row>
    <row r="84" spans="2:7" s="21" customFormat="1" ht="5.0999999999999996" customHeight="1">
      <c r="B84" s="27"/>
      <c r="C84" s="27"/>
      <c r="D84" s="24"/>
      <c r="F84" s="28"/>
      <c r="G84" s="28"/>
    </row>
    <row r="85" spans="2:7" s="21" customFormat="1" ht="12.75">
      <c r="B85" s="27"/>
      <c r="C85" s="27"/>
      <c r="D85" s="26"/>
      <c r="E85" s="22" t="s">
        <v>116</v>
      </c>
      <c r="F85" s="23">
        <v>40225209122</v>
      </c>
      <c r="G85" s="23">
        <v>40500130279</v>
      </c>
    </row>
    <row r="86" spans="2:7" s="21" customFormat="1" ht="5.0999999999999996" customHeight="1">
      <c r="B86" s="28"/>
      <c r="C86" s="28"/>
      <c r="E86" s="22"/>
      <c r="F86" s="23"/>
      <c r="G86" s="23"/>
    </row>
    <row r="87" spans="2:7" s="21" customFormat="1" ht="12.75">
      <c r="B87" s="28"/>
      <c r="C87" s="28"/>
      <c r="E87" s="22" t="s">
        <v>117</v>
      </c>
      <c r="F87" s="23">
        <v>50403730468</v>
      </c>
      <c r="G87" s="23">
        <v>43056830346</v>
      </c>
    </row>
    <row r="88" spans="2:7" s="21" customFormat="1" ht="5.0999999999999996" customHeight="1">
      <c r="B88" s="28"/>
      <c r="C88" s="28"/>
      <c r="E88" s="22"/>
      <c r="F88" s="23"/>
      <c r="G88" s="23"/>
    </row>
    <row r="89" spans="2:7" s="21" customFormat="1" ht="12.75">
      <c r="B89" s="28"/>
      <c r="C89" s="28"/>
      <c r="E89" s="22" t="s">
        <v>118</v>
      </c>
      <c r="F89" s="23">
        <v>693513829</v>
      </c>
      <c r="G89" s="23">
        <v>635699094</v>
      </c>
    </row>
    <row r="90" spans="2:7" s="21" customFormat="1" ht="5.0999999999999996" customHeight="1">
      <c r="B90" s="28"/>
      <c r="C90" s="28"/>
      <c r="E90" s="22"/>
      <c r="F90" s="23"/>
      <c r="G90" s="23"/>
    </row>
    <row r="91" spans="2:7" s="21" customFormat="1" ht="12.75">
      <c r="B91" s="28"/>
      <c r="C91" s="28"/>
      <c r="E91" s="22" t="s">
        <v>119</v>
      </c>
      <c r="F91" s="23">
        <v>0</v>
      </c>
      <c r="G91" s="23">
        <v>0</v>
      </c>
    </row>
    <row r="92" spans="2:7" s="21" customFormat="1" ht="5.0999999999999996" customHeight="1">
      <c r="B92" s="28"/>
      <c r="C92" s="28"/>
      <c r="E92" s="22"/>
      <c r="F92" s="23"/>
      <c r="G92" s="23"/>
    </row>
    <row r="93" spans="2:7" s="21" customFormat="1" ht="12.75">
      <c r="B93" s="28"/>
      <c r="C93" s="28"/>
      <c r="E93" s="22" t="s">
        <v>120</v>
      </c>
      <c r="F93" s="23">
        <v>-2426005</v>
      </c>
      <c r="G93" s="23">
        <v>-2426005</v>
      </c>
    </row>
    <row r="94" spans="2:7" s="21" customFormat="1" ht="5.0999999999999996" customHeight="1">
      <c r="B94" s="28"/>
      <c r="C94" s="28"/>
      <c r="F94" s="28"/>
      <c r="G94" s="28"/>
    </row>
    <row r="95" spans="2:7" s="21" customFormat="1" ht="25.5">
      <c r="B95" s="28"/>
      <c r="C95" s="28"/>
      <c r="E95" s="36" t="s">
        <v>121</v>
      </c>
      <c r="F95" s="37">
        <f>SUM(F97+F99)</f>
        <v>0</v>
      </c>
      <c r="G95" s="37">
        <f>SUM(G97+G99)</f>
        <v>0</v>
      </c>
    </row>
    <row r="96" spans="2:7" s="21" customFormat="1" ht="5.0999999999999996" customHeight="1">
      <c r="B96" s="28"/>
      <c r="C96" s="28"/>
      <c r="F96" s="28"/>
      <c r="G96" s="28"/>
    </row>
    <row r="97" spans="1:9" s="21" customFormat="1" ht="12.75">
      <c r="B97" s="28"/>
      <c r="C97" s="28"/>
      <c r="E97" s="22" t="s">
        <v>122</v>
      </c>
      <c r="F97" s="23">
        <v>0</v>
      </c>
      <c r="G97" s="23">
        <v>0</v>
      </c>
    </row>
    <row r="98" spans="1:9" s="21" customFormat="1" ht="5.0999999999999996" customHeight="1">
      <c r="B98" s="28"/>
      <c r="C98" s="28"/>
      <c r="E98" s="22"/>
      <c r="F98" s="23"/>
      <c r="G98" s="23"/>
    </row>
    <row r="99" spans="1:9" s="21" customFormat="1" ht="12.75">
      <c r="B99" s="28"/>
      <c r="C99" s="28"/>
      <c r="E99" s="22" t="s">
        <v>123</v>
      </c>
      <c r="F99" s="23">
        <v>0</v>
      </c>
      <c r="G99" s="23">
        <v>0</v>
      </c>
    </row>
    <row r="100" spans="1:9" s="21" customFormat="1" ht="12.75">
      <c r="B100" s="28"/>
      <c r="C100" s="28"/>
      <c r="F100" s="28"/>
      <c r="G100" s="28"/>
    </row>
    <row r="101" spans="1:9" s="21" customFormat="1" ht="12.75">
      <c r="B101" s="28"/>
      <c r="C101" s="28"/>
      <c r="E101" s="22" t="s">
        <v>124</v>
      </c>
      <c r="F101" s="23">
        <f>SUM(F75+F83+F95)</f>
        <v>62192724481</v>
      </c>
      <c r="G101" s="23">
        <f>SUM(G75+G83+G95)</f>
        <v>51152340106</v>
      </c>
    </row>
    <row r="102" spans="1:9" s="21" customFormat="1" ht="12.75">
      <c r="B102" s="28"/>
      <c r="C102" s="28"/>
      <c r="E102" s="22"/>
      <c r="F102" s="31"/>
      <c r="G102" s="31"/>
    </row>
    <row r="103" spans="1:9" s="42" customFormat="1" ht="3.95" customHeight="1" thickBot="1">
      <c r="A103" s="38"/>
      <c r="B103" s="39"/>
      <c r="C103" s="40"/>
      <c r="D103" s="41"/>
      <c r="E103" s="41"/>
      <c r="F103" s="41"/>
      <c r="G103" s="41"/>
    </row>
    <row r="104" spans="1:9" s="42" customFormat="1" ht="2.1" customHeight="1">
      <c r="A104" s="43"/>
      <c r="B104" s="44"/>
      <c r="C104" s="45"/>
      <c r="D104" s="46"/>
      <c r="E104" s="46"/>
      <c r="F104" s="47"/>
      <c r="G104" s="47"/>
    </row>
    <row r="105" spans="1:9" s="51" customFormat="1" ht="15" customHeight="1">
      <c r="A105" s="48" t="s">
        <v>125</v>
      </c>
      <c r="B105" s="49">
        <f>SUM(B71+B49)</f>
        <v>82882945186</v>
      </c>
      <c r="C105" s="49">
        <f>SUM(C71+C49)</f>
        <v>71819733388</v>
      </c>
      <c r="D105" s="50"/>
      <c r="E105" s="48" t="s">
        <v>126</v>
      </c>
      <c r="F105" s="49">
        <f>SUM(F101+F71)</f>
        <v>82882945186</v>
      </c>
      <c r="G105" s="49">
        <f>SUM(G101+G71)</f>
        <v>71819733388</v>
      </c>
    </row>
    <row r="106" spans="1:9" s="56" customFormat="1" ht="6" customHeight="1">
      <c r="A106" s="52"/>
      <c r="B106" s="53"/>
      <c r="C106" s="54"/>
      <c r="D106" s="55"/>
      <c r="E106" s="55"/>
      <c r="F106" s="53"/>
      <c r="G106" s="54"/>
      <c r="I106" s="57"/>
    </row>
    <row r="107" spans="1:9" s="42" customFormat="1" ht="12.75">
      <c r="A107" s="58" t="s">
        <v>127</v>
      </c>
      <c r="B107" s="58"/>
      <c r="C107" s="58"/>
      <c r="D107" s="58"/>
      <c r="E107" s="58"/>
      <c r="F107" s="58"/>
      <c r="G107" s="59"/>
    </row>
    <row r="108" spans="1:9" s="3" customFormat="1" ht="15" customHeight="1">
      <c r="B108" s="15"/>
      <c r="C108" s="15"/>
      <c r="F108" s="15"/>
      <c r="G108" s="15"/>
    </row>
    <row r="109" spans="1:9" s="3" customFormat="1" ht="12.75">
      <c r="B109" s="15"/>
      <c r="C109" s="15"/>
      <c r="F109" s="15"/>
      <c r="G109" s="15"/>
    </row>
    <row r="110" spans="1:9" s="3" customFormat="1" ht="12.75">
      <c r="B110" s="15"/>
      <c r="C110" s="15"/>
      <c r="F110" s="15"/>
      <c r="G110" s="15"/>
    </row>
    <row r="111" spans="1:9">
      <c r="F111" s="60"/>
      <c r="G111" s="60"/>
      <c r="H111" s="3"/>
    </row>
    <row r="112" spans="1:9">
      <c r="H112" s="3"/>
    </row>
    <row r="113" spans="1:8">
      <c r="H113" s="3"/>
    </row>
    <row r="114" spans="1:8">
      <c r="A114" s="61"/>
      <c r="B114" s="61"/>
      <c r="C114" s="61"/>
      <c r="E114" s="61"/>
      <c r="F114" s="61"/>
      <c r="G114" s="61"/>
      <c r="H114" s="3"/>
    </row>
    <row r="115" spans="1:8">
      <c r="A115" s="61"/>
      <c r="B115" s="61"/>
      <c r="C115" s="61"/>
      <c r="E115" s="61"/>
      <c r="F115" s="61"/>
      <c r="G115" s="61"/>
      <c r="H115" s="3"/>
    </row>
    <row r="116" spans="1:8">
      <c r="H116" s="3"/>
    </row>
    <row r="117" spans="1:8">
      <c r="H117" s="3"/>
    </row>
    <row r="118" spans="1:8">
      <c r="H118" s="3"/>
    </row>
    <row r="119" spans="1:8" ht="16.5">
      <c r="A119" s="62"/>
      <c r="B119" s="62"/>
      <c r="C119" s="62"/>
      <c r="D119" s="62"/>
      <c r="E119" s="62"/>
      <c r="F119" s="62"/>
      <c r="G119" s="62"/>
      <c r="H119" s="3"/>
    </row>
    <row r="120" spans="1:8">
      <c r="H120" s="3"/>
    </row>
    <row r="121" spans="1:8">
      <c r="H121" s="3"/>
    </row>
    <row r="122" spans="1:8">
      <c r="H122" s="3"/>
    </row>
    <row r="123" spans="1:8">
      <c r="H123" s="3"/>
    </row>
    <row r="124" spans="1:8">
      <c r="H124" s="3"/>
    </row>
  </sheetData>
  <mergeCells count="11">
    <mergeCell ref="A114:C114"/>
    <mergeCell ref="E114:G114"/>
    <mergeCell ref="A115:C115"/>
    <mergeCell ref="E115:G115"/>
    <mergeCell ref="A119:G119"/>
    <mergeCell ref="A2:G2"/>
    <mergeCell ref="A3:G3"/>
    <mergeCell ref="A4:G4"/>
    <mergeCell ref="A5:C5"/>
    <mergeCell ref="A6:G6"/>
    <mergeCell ref="A107:F107"/>
  </mergeCells>
  <pageMargins left="0.70866141732283472" right="0.70866141732283472" top="0.74803149606299213" bottom="0.74803149606299213" header="0.31496062992125984" footer="0.31496062992125984"/>
  <pageSetup scale="46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2023-11-16T19:52:06Z</dcterms:created>
  <dcterms:modified xsi:type="dcterms:W3CDTF">2023-11-16T19:52:07Z</dcterms:modified>
</cp:coreProperties>
</file>