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45" i="1" l="1"/>
  <c r="F45" i="1" s="1"/>
  <c r="B45" i="1"/>
  <c r="B43" i="1"/>
  <c r="E43" i="1" s="1"/>
  <c r="F43" i="1" s="1"/>
  <c r="E41" i="1"/>
  <c r="F41" i="1" s="1"/>
  <c r="B41" i="1"/>
  <c r="B39" i="1"/>
  <c r="E39" i="1" s="1"/>
  <c r="F39" i="1" s="1"/>
  <c r="E37" i="1"/>
  <c r="F37" i="1" s="1"/>
  <c r="B37" i="1"/>
  <c r="B35" i="1"/>
  <c r="E35" i="1" s="1"/>
  <c r="F35" i="1" s="1"/>
  <c r="E33" i="1"/>
  <c r="F33" i="1" s="1"/>
  <c r="B33" i="1"/>
  <c r="B31" i="1"/>
  <c r="E31" i="1" s="1"/>
  <c r="F31" i="1" s="1"/>
  <c r="E29" i="1"/>
  <c r="F29" i="1" s="1"/>
  <c r="F27" i="1" s="1"/>
  <c r="B29" i="1"/>
  <c r="D27" i="1"/>
  <c r="C27" i="1"/>
  <c r="B27" i="1"/>
  <c r="E24" i="1"/>
  <c r="F24" i="1" s="1"/>
  <c r="B24" i="1"/>
  <c r="B22" i="1"/>
  <c r="E22" i="1" s="1"/>
  <c r="F22" i="1" s="1"/>
  <c r="E20" i="1"/>
  <c r="F20" i="1" s="1"/>
  <c r="B20" i="1"/>
  <c r="B18" i="1"/>
  <c r="E18" i="1" s="1"/>
  <c r="F18" i="1" s="1"/>
  <c r="E16" i="1"/>
  <c r="F16" i="1" s="1"/>
  <c r="B16" i="1"/>
  <c r="B14" i="1"/>
  <c r="E14" i="1" s="1"/>
  <c r="F14" i="1" s="1"/>
  <c r="E12" i="1"/>
  <c r="F12" i="1" s="1"/>
  <c r="B12" i="1"/>
  <c r="D10" i="1"/>
  <c r="D8" i="1" s="1"/>
  <c r="C10" i="1"/>
  <c r="B10" i="1"/>
  <c r="B8" i="1" s="1"/>
  <c r="C8" i="1"/>
  <c r="A4" i="1"/>
  <c r="F10" i="1" l="1"/>
  <c r="E10" i="1"/>
  <c r="E8" i="1" s="1"/>
  <c r="F8" i="1" s="1"/>
  <c r="E27" i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<sst xmlns="http://schemas.openxmlformats.org/spreadsheetml/2006/main" count="30" uniqueCount="30">
  <si>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</si>
  <si>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Y FIDEICOMISOS NO EMPRESARIALES Y NO FINANCIEROS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</si>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</sst>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\ #\ ###\ ###\ ###\ ##0\ ;\ \(#\ ###\ ###\ ##0\)\ "/>
    <numFmt numFmtId="166" formatCode="#,##0.0,,\ \ "/>
    <numFmt numFmtId="167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" fillId="0" borderId="0"/>
    <xf numFmtId="0" fontId="12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8" fillId="0" borderId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24" borderId="9">
      <alignment horizontal="center" vertical="center"/>
    </xf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24" borderId="9">
      <alignment horizontal="centerContinuous"/>
    </xf>
    <xf numFmtId="0" fontId="15" fillId="19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2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5308399116</v>
          </cell>
        </row>
        <row r="17">
          <cell r="C17">
            <v>32496736</v>
          </cell>
        </row>
        <row r="20">
          <cell r="C20">
            <v>1104995</v>
          </cell>
        </row>
        <row r="23">
          <cell r="C23">
            <v>5890549</v>
          </cell>
        </row>
        <row r="26">
          <cell r="C26">
            <v>39676426</v>
          </cell>
        </row>
        <row r="29">
          <cell r="C29">
            <v>0</v>
          </cell>
        </row>
        <row r="32">
          <cell r="C32">
            <v>433353941</v>
          </cell>
        </row>
        <row r="41">
          <cell r="C41">
            <v>543242078</v>
          </cell>
        </row>
        <row r="44">
          <cell r="C44">
            <v>1321148679</v>
          </cell>
        </row>
        <row r="47">
          <cell r="C47">
            <v>24598671517</v>
          </cell>
        </row>
        <row r="50">
          <cell r="C50">
            <v>3591860560</v>
          </cell>
        </row>
        <row r="53">
          <cell r="C53">
            <v>46333030</v>
          </cell>
        </row>
        <row r="56">
          <cell r="C56">
            <v>-911172546</v>
          </cell>
        </row>
        <row r="59">
          <cell r="C59">
            <v>12428027367</v>
          </cell>
        </row>
        <row r="62">
          <cell r="C62">
            <v>0</v>
          </cell>
        </row>
        <row r="65">
          <cell r="C65">
            <v>479778966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G58"/>
    </sheetView>
  </sheetViews>
  <sheetFormatPr baseColWidth="10" defaultRowHeight="1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>
      <c r="A1" s="1" t="s">
        <v>0</v>
      </c>
      <c r="B1" s="1"/>
      <c r="C1" s="1"/>
      <c r="D1" s="1"/>
      <c r="E1" s="1"/>
      <c r="F1" s="1"/>
    </row>
    <row r="2" spans="1:6" s="2" customFormat="1" ht="13.5" customHeight="1">
      <c r="A2" s="1" t="s">
        <v>1</v>
      </c>
      <c r="B2" s="1"/>
      <c r="C2" s="1"/>
      <c r="D2" s="1"/>
      <c r="E2" s="1"/>
      <c r="F2" s="1"/>
    </row>
    <row r="3" spans="1:6" s="2" customFormat="1" ht="13.5" customHeight="1">
      <c r="A3" s="1" t="s">
        <v>2</v>
      </c>
      <c r="B3" s="1"/>
      <c r="C3" s="1"/>
      <c r="D3" s="1"/>
      <c r="E3" s="1"/>
      <c r="F3" s="1"/>
    </row>
    <row r="4" spans="1:6" s="2" customFormat="1" ht="13.5" customHeight="1">
      <c r="A4" s="3" t="str">
        <f>'[1]5 EFE'!A4:E4</f>
        <v>DEL 1 DE ENERO AL 30 DE SEPTIEMBRE DE 2023</v>
      </c>
      <c r="B4" s="3"/>
      <c r="C4" s="3"/>
      <c r="D4" s="3"/>
      <c r="E4" s="3"/>
      <c r="F4" s="3"/>
    </row>
    <row r="5" spans="1:6" s="2" customFormat="1" ht="13.5" customHeight="1">
      <c r="A5" s="3" t="s">
        <v>3</v>
      </c>
      <c r="B5" s="3"/>
      <c r="C5" s="3"/>
      <c r="D5" s="3"/>
      <c r="E5" s="3"/>
      <c r="F5" s="3"/>
    </row>
    <row r="6" spans="1:6" s="7" customFormat="1" ht="27" customHeigh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>
      <c r="A7" s="8"/>
      <c r="B7" s="9"/>
      <c r="C7" s="9"/>
      <c r="D7" s="9"/>
      <c r="E7" s="9"/>
      <c r="F7" s="9"/>
    </row>
    <row r="8" spans="1:6" s="2" customFormat="1" ht="15.75" customHeight="1">
      <c r="A8" s="10" t="s">
        <v>10</v>
      </c>
      <c r="B8" s="11">
        <f>SUM(B10+B27)</f>
        <v>47918811414</v>
      </c>
      <c r="C8" s="12">
        <f t="shared" ref="C8:E8" si="0">SUM(C10+C27)</f>
        <v>107645134125</v>
      </c>
      <c r="D8" s="12">
        <f t="shared" si="0"/>
        <v>103537962402</v>
      </c>
      <c r="E8" s="11">
        <f t="shared" si="0"/>
        <v>52025983137</v>
      </c>
      <c r="F8" s="11">
        <f>SUM(E8-B8)</f>
        <v>4107171723</v>
      </c>
    </row>
    <row r="9" spans="1:6" s="2" customFormat="1" ht="15.75" customHeight="1">
      <c r="A9" s="13"/>
      <c r="B9" s="14"/>
      <c r="C9" s="14"/>
      <c r="D9" s="14"/>
      <c r="E9" s="14"/>
      <c r="F9" s="14"/>
    </row>
    <row r="10" spans="1:6" s="7" customFormat="1" ht="15" customHeight="1">
      <c r="A10" s="15" t="s">
        <v>11</v>
      </c>
      <c r="B10" s="16">
        <f>SUM(B12:B24)</f>
        <v>5820921763</v>
      </c>
      <c r="C10" s="17">
        <f t="shared" ref="C10:F10" si="1">SUM(C12:C24)</f>
        <v>103455977851</v>
      </c>
      <c r="D10" s="17">
        <f t="shared" si="1"/>
        <v>98527373288</v>
      </c>
      <c r="E10" s="16">
        <f t="shared" si="1"/>
        <v>10749526326</v>
      </c>
      <c r="F10" s="16">
        <f t="shared" si="1"/>
        <v>4928604563</v>
      </c>
    </row>
    <row r="11" spans="1:6" s="2" customFormat="1" ht="12.95" customHeight="1">
      <c r="A11" s="13"/>
      <c r="B11" s="14"/>
      <c r="C11" s="14"/>
      <c r="D11" s="14"/>
      <c r="E11" s="14"/>
      <c r="F11" s="14"/>
    </row>
    <row r="12" spans="1:6" s="21" customFormat="1" ht="12.95" customHeight="1">
      <c r="A12" s="18" t="s">
        <v>12</v>
      </c>
      <c r="B12" s="19">
        <f>SUM('[1]1ESF'!C14)</f>
        <v>5308399116</v>
      </c>
      <c r="C12" s="20">
        <v>101316816625</v>
      </c>
      <c r="D12" s="20">
        <v>97184141859</v>
      </c>
      <c r="E12" s="19">
        <f>SUM(B12+C12-D12)</f>
        <v>9441073882</v>
      </c>
      <c r="F12" s="19">
        <f>SUM(E12-B12)</f>
        <v>4132674766</v>
      </c>
    </row>
    <row r="13" spans="1:6" s="21" customFormat="1" ht="12.95" customHeight="1">
      <c r="A13" s="18"/>
      <c r="B13" s="19"/>
      <c r="C13" s="19"/>
      <c r="D13" s="19"/>
      <c r="E13" s="19"/>
      <c r="F13" s="19"/>
    </row>
    <row r="14" spans="1:6" s="21" customFormat="1" ht="12.95" customHeight="1">
      <c r="A14" s="18" t="s">
        <v>13</v>
      </c>
      <c r="B14" s="19">
        <f>SUM('[1]1ESF'!C17)</f>
        <v>32496736</v>
      </c>
      <c r="C14" s="19">
        <v>451981468</v>
      </c>
      <c r="D14" s="19">
        <v>356009411</v>
      </c>
      <c r="E14" s="19">
        <f>SUM(B14+C14-D14)</f>
        <v>128468793</v>
      </c>
      <c r="F14" s="19">
        <f>SUM(E14-B14)</f>
        <v>95972057</v>
      </c>
    </row>
    <row r="15" spans="1:6" s="21" customFormat="1" ht="12.95" customHeight="1">
      <c r="A15" s="18"/>
      <c r="B15" s="19"/>
      <c r="C15" s="19"/>
      <c r="D15" s="19"/>
      <c r="E15" s="19"/>
      <c r="F15" s="19"/>
    </row>
    <row r="16" spans="1:6" s="21" customFormat="1" ht="12.95" customHeight="1">
      <c r="A16" s="18" t="s">
        <v>14</v>
      </c>
      <c r="B16" s="19">
        <f>SUM('[1]1ESF'!C20)</f>
        <v>1104995</v>
      </c>
      <c r="C16" s="19">
        <v>1069757553</v>
      </c>
      <c r="D16" s="19">
        <v>366954620</v>
      </c>
      <c r="E16" s="19">
        <f>SUM(B16+C16-D16)</f>
        <v>703907928</v>
      </c>
      <c r="F16" s="19">
        <f>SUM(E16-B16)</f>
        <v>702802933</v>
      </c>
    </row>
    <row r="17" spans="1:8" s="21" customFormat="1" ht="12.95" customHeight="1">
      <c r="A17" s="18"/>
      <c r="B17" s="19"/>
      <c r="C17" s="19"/>
      <c r="D17" s="19"/>
      <c r="E17" s="19"/>
      <c r="F17" s="19"/>
    </row>
    <row r="18" spans="1:8" s="21" customFormat="1" ht="12.95" customHeight="1">
      <c r="A18" s="18" t="s">
        <v>15</v>
      </c>
      <c r="B18" s="19">
        <f>SUM('[1]1ESF'!C23)</f>
        <v>5890549</v>
      </c>
      <c r="C18" s="19">
        <v>2806442</v>
      </c>
      <c r="D18" s="19">
        <v>6303945</v>
      </c>
      <c r="E18" s="19">
        <f>SUM(B18+C18-D18)</f>
        <v>2393046</v>
      </c>
      <c r="F18" s="19">
        <f>SUM(E18-B18)</f>
        <v>-3497503</v>
      </c>
    </row>
    <row r="19" spans="1:8" s="21" customFormat="1" ht="12.95" customHeight="1">
      <c r="A19" s="18"/>
      <c r="B19" s="19"/>
      <c r="C19" s="19"/>
      <c r="D19" s="19"/>
      <c r="E19" s="19"/>
      <c r="F19" s="19"/>
    </row>
    <row r="20" spans="1:8" s="21" customFormat="1" ht="12.95" customHeight="1">
      <c r="A20" s="18" t="s">
        <v>16</v>
      </c>
      <c r="B20" s="19">
        <f>SUM('[1]1ESF'!C26)</f>
        <v>39676426</v>
      </c>
      <c r="C20" s="19">
        <v>78156543</v>
      </c>
      <c r="D20" s="19">
        <v>76317502</v>
      </c>
      <c r="E20" s="19">
        <f>SUM(B20+C20-D20)</f>
        <v>41515467</v>
      </c>
      <c r="F20" s="19">
        <f>SUM(E20-B20)</f>
        <v>1839041</v>
      </c>
    </row>
    <row r="21" spans="1:8" s="21" customFormat="1" ht="12.95" customHeight="1">
      <c r="A21" s="18"/>
      <c r="B21" s="19"/>
      <c r="C21" s="19"/>
      <c r="D21" s="19"/>
      <c r="E21" s="19"/>
      <c r="F21" s="19"/>
    </row>
    <row r="22" spans="1:8" s="21" customFormat="1" ht="12.95" customHeight="1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>
      <c r="A23" s="18"/>
      <c r="B23" s="19"/>
      <c r="C23" s="19"/>
      <c r="D23" s="19"/>
      <c r="E23" s="19"/>
      <c r="F23" s="19"/>
    </row>
    <row r="24" spans="1:8" s="21" customFormat="1" ht="12.95" customHeight="1">
      <c r="A24" s="18" t="s">
        <v>18</v>
      </c>
      <c r="B24" s="19">
        <f>SUM('[1]1ESF'!C32)</f>
        <v>433353941</v>
      </c>
      <c r="C24" s="19">
        <v>536459220</v>
      </c>
      <c r="D24" s="19">
        <v>537645951</v>
      </c>
      <c r="E24" s="19">
        <f>SUM(B24+C24-D24)</f>
        <v>432167210</v>
      </c>
      <c r="F24" s="19">
        <f>SUM(E24-B24)</f>
        <v>-1186731</v>
      </c>
    </row>
    <row r="25" spans="1:8" s="21" customFormat="1" ht="12.95" customHeight="1">
      <c r="A25" s="18"/>
      <c r="B25" s="19"/>
      <c r="C25" s="19"/>
      <c r="D25" s="19"/>
      <c r="E25" s="19"/>
      <c r="F25" s="19"/>
    </row>
    <row r="26" spans="1:8" s="21" customFormat="1" ht="12.95" customHeight="1">
      <c r="A26" s="18"/>
      <c r="B26" s="9"/>
      <c r="C26" s="9"/>
      <c r="D26" s="9"/>
      <c r="E26" s="9"/>
      <c r="F26" s="9"/>
    </row>
    <row r="27" spans="1:8" s="7" customFormat="1" ht="15" customHeight="1">
      <c r="A27" s="15" t="s">
        <v>19</v>
      </c>
      <c r="B27" s="16">
        <f>SUM(B29:B45)</f>
        <v>42097889651</v>
      </c>
      <c r="C27" s="17">
        <f>SUM(C29:C45)</f>
        <v>4189156274</v>
      </c>
      <c r="D27" s="17">
        <f>SUM(D29:D45)</f>
        <v>5010589114</v>
      </c>
      <c r="E27" s="16">
        <f>SUM(E29:E45)</f>
        <v>41276456811</v>
      </c>
      <c r="F27" s="16">
        <f>SUM(F29:F45)</f>
        <v>-821432840</v>
      </c>
    </row>
    <row r="28" spans="1:8" s="7" customFormat="1" ht="12.95" customHeight="1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>
      <c r="A29" s="18" t="s">
        <v>20</v>
      </c>
      <c r="B29" s="19">
        <f>SUM('[1]1ESF'!C41)</f>
        <v>543242078</v>
      </c>
      <c r="C29" s="19">
        <v>572120150</v>
      </c>
      <c r="D29" s="19">
        <v>680697310</v>
      </c>
      <c r="E29" s="19">
        <f>SUM(B29+C29-D29)</f>
        <v>434664918</v>
      </c>
      <c r="F29" s="19">
        <f>SUM(E29-B29)</f>
        <v>-108577160</v>
      </c>
    </row>
    <row r="30" spans="1:8" s="21" customFormat="1" ht="12.95" customHeight="1">
      <c r="A30" s="18"/>
      <c r="B30" s="19"/>
      <c r="C30" s="19"/>
      <c r="D30" s="19"/>
      <c r="E30" s="19"/>
      <c r="F30" s="19"/>
    </row>
    <row r="31" spans="1:8" s="21" customFormat="1" ht="12.95" customHeight="1">
      <c r="A31" s="18" t="s">
        <v>21</v>
      </c>
      <c r="B31" s="19">
        <f>SUM('[1]1ESF'!C44)</f>
        <v>1321148679</v>
      </c>
      <c r="C31" s="19">
        <v>20433945</v>
      </c>
      <c r="D31" s="19">
        <v>341942130</v>
      </c>
      <c r="E31" s="19">
        <f>SUM(B31+C31-D31)</f>
        <v>999640494</v>
      </c>
      <c r="F31" s="19">
        <f>SUM(E31-B31)</f>
        <v>-321508185</v>
      </c>
    </row>
    <row r="32" spans="1:8" s="21" customFormat="1" ht="12.95" customHeight="1">
      <c r="A32" s="18"/>
      <c r="B32" s="19"/>
      <c r="C32" s="19"/>
      <c r="D32" s="19"/>
      <c r="E32" s="19"/>
      <c r="F32" s="19"/>
    </row>
    <row r="33" spans="1:6" s="21" customFormat="1" ht="12.95" customHeight="1">
      <c r="A33" s="18" t="s">
        <v>22</v>
      </c>
      <c r="B33" s="19">
        <f>SUM('[1]1ESF'!C47)</f>
        <v>24598671517</v>
      </c>
      <c r="C33" s="19">
        <v>1645155938</v>
      </c>
      <c r="D33" s="19">
        <v>1997114406</v>
      </c>
      <c r="E33" s="19">
        <f>SUM(B33+C33-D33)</f>
        <v>24246713049</v>
      </c>
      <c r="F33" s="19">
        <f>SUM(E33-B33)</f>
        <v>-351958468</v>
      </c>
    </row>
    <row r="34" spans="1:6" s="21" customFormat="1" ht="12.95" customHeight="1">
      <c r="A34" s="18"/>
      <c r="B34" s="19"/>
      <c r="C34" s="19"/>
      <c r="D34" s="19"/>
      <c r="E34" s="19"/>
      <c r="F34" s="19"/>
    </row>
    <row r="35" spans="1:6" s="21" customFormat="1" ht="12.95" customHeight="1">
      <c r="A35" s="18" t="s">
        <v>23</v>
      </c>
      <c r="B35" s="19">
        <f>SUM('[1]1ESF'!C50)</f>
        <v>3591860560</v>
      </c>
      <c r="C35" s="19">
        <v>284498784</v>
      </c>
      <c r="D35" s="19">
        <v>98134451</v>
      </c>
      <c r="E35" s="19">
        <f>SUM(B35+C35-D35)</f>
        <v>3778224893</v>
      </c>
      <c r="F35" s="19">
        <f>SUM(E35-B35)</f>
        <v>186364333</v>
      </c>
    </row>
    <row r="36" spans="1:6" s="21" customFormat="1" ht="12.95" customHeight="1">
      <c r="A36" s="18"/>
      <c r="B36" s="19"/>
      <c r="C36" s="19"/>
      <c r="D36" s="19"/>
      <c r="E36" s="19"/>
      <c r="F36" s="19"/>
    </row>
    <row r="37" spans="1:6" s="21" customFormat="1" ht="12.95" customHeight="1">
      <c r="A37" s="18" t="s">
        <v>24</v>
      </c>
      <c r="B37" s="19">
        <f>SUM('[1]1ESF'!C53)</f>
        <v>46333030</v>
      </c>
      <c r="C37" s="19">
        <v>628549</v>
      </c>
      <c r="D37" s="19">
        <v>279883</v>
      </c>
      <c r="E37" s="19">
        <f>SUM(B37+C37-D37)</f>
        <v>46681696</v>
      </c>
      <c r="F37" s="19">
        <f>SUM(E37-B37)</f>
        <v>348666</v>
      </c>
    </row>
    <row r="38" spans="1:6" s="21" customFormat="1" ht="12.95" customHeight="1">
      <c r="A38" s="18"/>
      <c r="B38" s="19"/>
      <c r="C38" s="19"/>
      <c r="D38" s="19"/>
      <c r="E38" s="19"/>
      <c r="F38" s="19"/>
    </row>
    <row r="39" spans="1:6" s="21" customFormat="1" ht="12.95" customHeight="1">
      <c r="A39" s="18" t="s">
        <v>25</v>
      </c>
      <c r="B39" s="19">
        <f>SUM('[1]1ESF'!C56)</f>
        <v>-911172546</v>
      </c>
      <c r="C39" s="19">
        <v>26043669</v>
      </c>
      <c r="D39" s="19">
        <v>8251891</v>
      </c>
      <c r="E39" s="19">
        <f>SUM(B39+C39-D39)</f>
        <v>-893380768</v>
      </c>
      <c r="F39" s="19">
        <f>SUM(E39-B39)</f>
        <v>17791778</v>
      </c>
    </row>
    <row r="40" spans="1:6" s="21" customFormat="1" ht="12.95" customHeight="1">
      <c r="A40" s="18"/>
      <c r="B40" s="19"/>
      <c r="C40" s="19"/>
      <c r="D40" s="19"/>
      <c r="E40" s="19"/>
      <c r="F40" s="19"/>
    </row>
    <row r="41" spans="1:6" s="21" customFormat="1" ht="12.95" customHeight="1">
      <c r="A41" s="18" t="s">
        <v>26</v>
      </c>
      <c r="B41" s="19">
        <f>SUM('[1]1ESF'!C59)</f>
        <v>12428027367</v>
      </c>
      <c r="C41" s="19">
        <v>1605805940</v>
      </c>
      <c r="D41" s="19">
        <v>1882622329</v>
      </c>
      <c r="E41" s="19">
        <f>SUM(B41+C41-D41)</f>
        <v>12151210978</v>
      </c>
      <c r="F41" s="19">
        <f>SUM(E41-B41)</f>
        <v>-276816389</v>
      </c>
    </row>
    <row r="42" spans="1:6" s="21" customFormat="1" ht="12.95" customHeight="1">
      <c r="A42" s="18"/>
      <c r="B42" s="19"/>
      <c r="C42" s="19"/>
      <c r="D42" s="19"/>
      <c r="E42" s="19"/>
      <c r="F42" s="19"/>
    </row>
    <row r="43" spans="1:6" s="21" customFormat="1" ht="12.95" customHeight="1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>
      <c r="A44" s="18"/>
      <c r="B44" s="19"/>
      <c r="C44" s="19"/>
      <c r="D44" s="19"/>
      <c r="E44" s="19"/>
      <c r="F44" s="19"/>
    </row>
    <row r="45" spans="1:6" s="21" customFormat="1" ht="12.95" customHeight="1">
      <c r="A45" s="18" t="s">
        <v>28</v>
      </c>
      <c r="B45" s="19">
        <f>SUM('[1]1ESF'!C65)</f>
        <v>479778966</v>
      </c>
      <c r="C45" s="19">
        <v>34469299</v>
      </c>
      <c r="D45" s="19">
        <v>1546714</v>
      </c>
      <c r="E45" s="19">
        <f>SUM(B45+C45-D45)</f>
        <v>512701551</v>
      </c>
      <c r="F45" s="19">
        <f>SUM(E45-B45)</f>
        <v>32922585</v>
      </c>
    </row>
    <row r="46" spans="1:6" s="21" customFormat="1" ht="5.25" customHeight="1">
      <c r="A46" s="22"/>
      <c r="B46" s="23"/>
      <c r="C46" s="23"/>
      <c r="D46" s="23"/>
      <c r="E46" s="24"/>
      <c r="F46" s="23"/>
    </row>
    <row r="47" spans="1:6" s="2" customFormat="1" ht="13.5" customHeight="1">
      <c r="A47" s="25" t="s">
        <v>29</v>
      </c>
      <c r="B47" s="26"/>
      <c r="C47" s="26"/>
    </row>
    <row r="48" spans="1:6">
      <c r="A48" s="26"/>
      <c r="B48" s="26"/>
      <c r="C48" s="26"/>
    </row>
    <row r="49" spans="1:6">
      <c r="A49" s="26"/>
      <c r="B49" s="26"/>
      <c r="C49" s="26"/>
    </row>
    <row r="50" spans="1:6">
      <c r="A50" s="26"/>
      <c r="B50" s="26"/>
      <c r="C50" s="26"/>
    </row>
    <row r="51" spans="1:6">
      <c r="A51" s="26"/>
      <c r="B51" s="26"/>
      <c r="C51" s="26"/>
      <c r="E51" s="27"/>
      <c r="F51" s="28"/>
    </row>
    <row r="52" spans="1:6">
      <c r="A52" s="26"/>
      <c r="B52" s="26"/>
      <c r="C52" s="26"/>
      <c r="E52" s="27"/>
      <c r="F52" s="28"/>
    </row>
    <row r="53" spans="1:6">
      <c r="A53" s="26"/>
      <c r="B53" s="26"/>
      <c r="C53" s="26"/>
      <c r="E53" s="29"/>
      <c r="F53" s="28"/>
    </row>
    <row r="54" spans="1:6">
      <c r="A54" s="26"/>
      <c r="B54" s="26"/>
      <c r="C54" s="26"/>
    </row>
    <row r="55" spans="1:6">
      <c r="A55" s="26"/>
      <c r="B55" s="26"/>
      <c r="C55" s="26"/>
    </row>
    <row r="56" spans="1:6">
      <c r="A56" s="26"/>
      <c r="B56" s="26"/>
      <c r="C56" s="26"/>
    </row>
    <row r="57" spans="1:6">
      <c r="A57" s="26"/>
      <c r="B57" s="26"/>
      <c r="C57" s="26"/>
    </row>
    <row r="58" spans="1:6">
      <c r="A58" s="26"/>
      <c r="B58" s="26"/>
      <c r="C58" s="26"/>
    </row>
    <row r="59" spans="1:6">
      <c r="A59" s="26"/>
      <c r="B59" s="26"/>
      <c r="C59" s="26"/>
    </row>
    <row r="60" spans="1:6">
      <c r="A60" s="26"/>
      <c r="B60" s="26"/>
      <c r="C60" s="26"/>
    </row>
    <row r="61" spans="1:6">
      <c r="A61" s="26"/>
      <c r="B61" s="26"/>
      <c r="C61" s="26"/>
    </row>
    <row r="62" spans="1:6">
      <c r="A62" s="26"/>
      <c r="B62" s="26"/>
      <c r="C62" s="26"/>
    </row>
    <row r="63" spans="1:6">
      <c r="A63" s="26"/>
      <c r="B63" s="26"/>
      <c r="C63" s="26"/>
    </row>
    <row r="64" spans="1:6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  <row r="101" spans="1:3">
      <c r="A101" s="26"/>
      <c r="B101" s="26"/>
      <c r="C101" s="26"/>
    </row>
    <row r="102" spans="1:3">
      <c r="A102" s="26"/>
      <c r="B102" s="26"/>
      <c r="C102" s="26"/>
    </row>
    <row r="103" spans="1:3">
      <c r="A103" s="26"/>
      <c r="B103" s="26"/>
      <c r="C103" s="26"/>
    </row>
    <row r="104" spans="1:3">
      <c r="A104" s="26"/>
      <c r="B104" s="26"/>
      <c r="C104" s="26"/>
    </row>
    <row r="105" spans="1:3">
      <c r="A105" s="26"/>
      <c r="B105" s="26"/>
      <c r="C105" s="26"/>
    </row>
    <row r="106" spans="1:3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2023-11-16T19:59:39Z</dcterms:created>
  <dcterms:modified xsi:type="dcterms:W3CDTF">2023-11-16T19:59:39Z</dcterms:modified>
</cp:coreProperties>
</file>