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-LDF1'!$A$1:$G$105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F71" i="1" l="1"/>
  <c r="B104" i="1"/>
  <c r="F104" i="1"/>
  <c r="G71" i="1"/>
  <c r="C104" i="1"/>
  <c r="G104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<sst xmlns="http://schemas.openxmlformats.org/spreadsheetml/2006/main" count="129" uniqueCount="126">
  <si>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</si>
  <si>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Y FIDEICOMISOS NO EMPRESARIALES Y NO FINANCIEROS</t>
  </si>
  <si>
    <t>ESTADO DE SITUACIÓN FINANCIERA DETALLADO CONSOLIDADO</t>
  </si>
  <si>
    <t>AL 31 DE DICIEMBRE DE 2022 Y AL 30 DE SEPTIEMBRE DE 2023</t>
  </si>
  <si>
    <t>( Cifras en Pesos )</t>
  </si>
  <si>
    <t>CONCEPTO</t>
  </si>
  <si>
    <t>30 DE SEPTIEMBRE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</si>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</sst>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(#\ ###\ ###\ ##0\)\ "/>
    <numFmt numFmtId="165" formatCode="_-[$€-2]* #,##0.00_-;\-[$€-2]* #,##0.00_-;_-[$€-2]* &quot;-&quot;??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21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2">
    <xf numFmtId="0" fontId="0" fillId="0" borderId="0"/>
    <xf numFmtId="0" fontId="2" fillId="0" borderId="0"/>
    <xf numFmtId="0" fontId="8" fillId="0" borderId="0"/>
    <xf numFmtId="0" fontId="12" fillId="0" borderId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0" applyNumberFormat="0" applyBorder="0" applyAlignment="0" applyProtection="0"/>
    <xf numFmtId="0" fontId="13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7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8" borderId="0" applyNumberFormat="0" applyBorder="0" applyAlignment="0" applyProtection="0"/>
    <xf numFmtId="0" fontId="14" fillId="23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6" borderId="8" applyNumberFormat="0" applyAlignment="0" applyProtection="0"/>
    <xf numFmtId="0" fontId="16" fillId="6" borderId="8" applyNumberFormat="0" applyAlignment="0" applyProtection="0"/>
    <xf numFmtId="0" fontId="16" fillId="6" borderId="8" applyNumberFormat="0" applyAlignment="0" applyProtection="0"/>
    <xf numFmtId="0" fontId="16" fillId="6" borderId="8" applyNumberFormat="0" applyAlignment="0" applyProtection="0"/>
    <xf numFmtId="0" fontId="17" fillId="0" borderId="0"/>
    <xf numFmtId="0" fontId="18" fillId="21" borderId="9" applyNumberFormat="0" applyAlignment="0" applyProtection="0"/>
    <xf numFmtId="0" fontId="18" fillId="21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20" fillId="24" borderId="11">
      <alignment horizontal="center" vertical="center"/>
    </xf>
    <xf numFmtId="0" fontId="21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0" fillId="24" borderId="11">
      <alignment horizontal="centerContinuous"/>
    </xf>
    <xf numFmtId="0" fontId="14" fillId="19" borderId="0" applyNumberFormat="0" applyBorder="0" applyAlignment="0" applyProtection="0"/>
    <xf numFmtId="0" fontId="14" fillId="25" borderId="0" applyNumberFormat="0" applyBorder="0" applyAlignment="0" applyProtection="0"/>
    <xf numFmtId="0" fontId="14" fillId="17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2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29" borderId="0" applyNumberFormat="0" applyBorder="0" applyAlignment="0" applyProtection="0"/>
    <xf numFmtId="0" fontId="24" fillId="8" borderId="8" applyNumberFormat="0" applyAlignment="0" applyProtection="0"/>
    <xf numFmtId="0" fontId="24" fillId="8" borderId="8" applyNumberFormat="0" applyAlignment="0" applyProtection="0"/>
    <xf numFmtId="0" fontId="24" fillId="8" borderId="8" applyNumberFormat="0" applyAlignment="0" applyProtection="0"/>
    <xf numFmtId="0" fontId="24" fillId="8" borderId="8" applyNumberFormat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6" fillId="0" borderId="0"/>
    <xf numFmtId="0" fontId="8" fillId="0" borderId="0"/>
    <xf numFmtId="0" fontId="8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10" borderId="13" applyNumberFormat="0" applyFont="0" applyAlignment="0" applyProtection="0"/>
    <xf numFmtId="0" fontId="8" fillId="10" borderId="13" applyNumberFormat="0" applyFont="0" applyAlignment="0" applyProtection="0"/>
    <xf numFmtId="0" fontId="8" fillId="10" borderId="13" applyNumberFormat="0" applyFont="0" applyAlignment="0" applyProtection="0"/>
    <xf numFmtId="0" fontId="8" fillId="10" borderId="13" applyNumberFormat="0" applyFont="0" applyAlignment="0" applyProtection="0"/>
    <xf numFmtId="0" fontId="8" fillId="10" borderId="13" applyNumberFormat="0" applyFont="0" applyAlignment="0" applyProtection="0"/>
    <xf numFmtId="0" fontId="8" fillId="10" borderId="1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6" borderId="14" applyNumberFormat="0" applyAlignment="0" applyProtection="0"/>
    <xf numFmtId="0" fontId="28" fillId="6" borderId="14" applyNumberFormat="0" applyAlignment="0" applyProtection="0"/>
    <xf numFmtId="0" fontId="28" fillId="6" borderId="14" applyNumberFormat="0" applyAlignment="0" applyProtection="0"/>
    <xf numFmtId="0" fontId="28" fillId="6" borderId="14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</cellStyleXfs>
  <cellXfs count="47">
    <xf numFmtId="0" fontId="0" fillId="0" borderId="0" xfId="0"/>
    <xf numFmtId="0" fontId="3" fillId="2" borderId="0" xfId="1" applyFont="1" applyFill="1" applyAlignment="1">
      <alignment horizontal="left" vertical="center"/>
    </xf>
    <xf numFmtId="164" fontId="3" fillId="2" borderId="0" xfId="1" applyNumberFormat="1" applyFont="1" applyFill="1" applyAlignment="1">
      <alignment horizontal="left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0" borderId="0" xfId="1" applyFont="1"/>
    <xf numFmtId="0" fontId="3" fillId="2" borderId="0" xfId="1" applyFont="1" applyFill="1" applyAlignment="1">
      <alignment horizontal="center" vertical="center"/>
    </xf>
    <xf numFmtId="14" fontId="3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164" fontId="7" fillId="3" borderId="3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164" fontId="4" fillId="0" borderId="0" xfId="1" applyNumberFormat="1" applyFont="1"/>
    <xf numFmtId="0" fontId="6" fillId="4" borderId="4" xfId="1" applyFont="1" applyFill="1" applyBorder="1" applyAlignment="1">
      <alignment vertical="center" wrapText="1"/>
    </xf>
    <xf numFmtId="164" fontId="4" fillId="4" borderId="4" xfId="1" applyNumberFormat="1" applyFont="1" applyFill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top" wrapText="1"/>
    </xf>
    <xf numFmtId="0" fontId="6" fillId="5" borderId="5" xfId="1" applyFont="1" applyFill="1" applyBorder="1" applyAlignment="1">
      <alignment vertical="top" wrapText="1"/>
    </xf>
    <xf numFmtId="164" fontId="4" fillId="5" borderId="5" xfId="1" applyNumberFormat="1" applyFont="1" applyFill="1" applyBorder="1" applyAlignment="1">
      <alignment vertical="top" wrapText="1"/>
    </xf>
    <xf numFmtId="0" fontId="6" fillId="0" borderId="0" xfId="1" applyFont="1" applyAlignment="1">
      <alignment vertical="top" wrapText="1"/>
    </xf>
    <xf numFmtId="164" fontId="6" fillId="0" borderId="0" xfId="2" applyNumberFormat="1" applyFont="1" applyAlignment="1">
      <alignment horizontal="right" vertical="top" wrapText="1"/>
    </xf>
    <xf numFmtId="0" fontId="6" fillId="0" borderId="0" xfId="1" applyFont="1" applyAlignment="1">
      <alignment horizontal="right" vertical="top" wrapText="1"/>
    </xf>
    <xf numFmtId="164" fontId="4" fillId="0" borderId="0" xfId="2" applyNumberFormat="1" applyFont="1" applyAlignment="1">
      <alignment horizontal="right" vertical="top" wrapText="1"/>
    </xf>
    <xf numFmtId="0" fontId="4" fillId="0" borderId="0" xfId="1" applyFont="1" applyAlignment="1">
      <alignment horizontal="right" vertical="top" wrapText="1"/>
    </xf>
    <xf numFmtId="164" fontId="4" fillId="0" borderId="0" xfId="1" applyNumberFormat="1" applyFont="1" applyAlignment="1">
      <alignment horizontal="right" vertical="top" wrapText="1"/>
    </xf>
    <xf numFmtId="164" fontId="4" fillId="0" borderId="0" xfId="1" applyNumberFormat="1" applyFont="1" applyAlignment="1">
      <alignment vertical="top" wrapText="1"/>
    </xf>
    <xf numFmtId="164" fontId="6" fillId="0" borderId="0" xfId="1" applyNumberFormat="1" applyFont="1" applyAlignment="1">
      <alignment horizontal="right" vertical="top" wrapText="1"/>
    </xf>
    <xf numFmtId="0" fontId="4" fillId="0" borderId="5" xfId="1" applyFont="1" applyBorder="1" applyAlignment="1">
      <alignment vertical="top" wrapText="1"/>
    </xf>
    <xf numFmtId="164" fontId="6" fillId="0" borderId="0" xfId="1" applyNumberFormat="1" applyFont="1" applyAlignment="1">
      <alignment vertical="top" wrapText="1"/>
    </xf>
    <xf numFmtId="164" fontId="4" fillId="0" borderId="0" xfId="1" applyNumberFormat="1" applyFont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6" fillId="4" borderId="0" xfId="1" applyFont="1" applyFill="1" applyAlignment="1">
      <alignment vertical="center" wrapText="1"/>
    </xf>
    <xf numFmtId="164" fontId="4" fillId="4" borderId="0" xfId="1" applyNumberFormat="1" applyFont="1" applyFill="1" applyAlignment="1">
      <alignment horizontal="right" vertical="center" wrapText="1"/>
    </xf>
    <xf numFmtId="0" fontId="6" fillId="5" borderId="0" xfId="1" applyFont="1" applyFill="1" applyAlignment="1">
      <alignment vertical="top" wrapText="1"/>
    </xf>
    <xf numFmtId="164" fontId="6" fillId="5" borderId="0" xfId="2" applyNumberFormat="1" applyFont="1" applyFill="1" applyAlignment="1">
      <alignment horizontal="right" vertical="top" wrapText="1"/>
    </xf>
    <xf numFmtId="0" fontId="4" fillId="0" borderId="6" xfId="1" applyFont="1" applyBorder="1" applyAlignment="1">
      <alignment vertical="top" wrapText="1"/>
    </xf>
    <xf numFmtId="164" fontId="4" fillId="0" borderId="6" xfId="1" applyNumberFormat="1" applyFont="1" applyBorder="1" applyAlignment="1">
      <alignment vertical="top" wrapText="1"/>
    </xf>
    <xf numFmtId="0" fontId="6" fillId="0" borderId="6" xfId="1" applyFont="1" applyBorder="1" applyAlignment="1">
      <alignment vertical="top" wrapText="1"/>
    </xf>
    <xf numFmtId="164" fontId="6" fillId="0" borderId="6" xfId="1" applyNumberFormat="1" applyFont="1" applyBorder="1" applyAlignment="1">
      <alignment vertical="top" wrapText="1"/>
    </xf>
    <xf numFmtId="0" fontId="6" fillId="3" borderId="7" xfId="1" applyFont="1" applyFill="1" applyBorder="1" applyAlignment="1">
      <alignment vertical="top" wrapText="1"/>
    </xf>
    <xf numFmtId="164" fontId="6" fillId="3" borderId="7" xfId="2" applyNumberFormat="1" applyFont="1" applyFill="1" applyBorder="1" applyAlignment="1">
      <alignment horizontal="right" vertical="top" wrapText="1"/>
    </xf>
    <xf numFmtId="0" fontId="4" fillId="3" borderId="7" xfId="1" applyFont="1" applyFill="1" applyBorder="1" applyAlignment="1">
      <alignment vertical="top" wrapText="1"/>
    </xf>
    <xf numFmtId="0" fontId="9" fillId="0" borderId="0" xfId="2" applyFont="1" applyAlignment="1">
      <alignment horizontal="justify" vertical="top" wrapText="1"/>
    </xf>
    <xf numFmtId="0" fontId="6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3"/>
  </cellXfs>
  <cellStyles count="572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o 2" xfId="41"/>
    <cellStyle name="Cálculo 2" xfId="42"/>
    <cellStyle name="Cálculo 2 2" xfId="43"/>
    <cellStyle name="Cálculo 3" xfId="44"/>
    <cellStyle name="Cálculo 4" xfId="45"/>
    <cellStyle name="Cancel" xfId="46"/>
    <cellStyle name="Celda de comprobación 2" xfId="47"/>
    <cellStyle name="Celda de comprobación 3" xfId="48"/>
    <cellStyle name="Celda vinculada 2" xfId="49"/>
    <cellStyle name="Celda vinculada 3" xfId="50"/>
    <cellStyle name="ENCABEZADO" xfId="51"/>
    <cellStyle name="Encabezado 1 2" xfId="52"/>
    <cellStyle name="Encabezado 4 2" xfId="53"/>
    <cellStyle name="Encabezado 4 3" xfId="54"/>
    <cellStyle name="ENCABEZADO1" xfId="55"/>
    <cellStyle name="Énfasis1 2" xfId="56"/>
    <cellStyle name="Énfasis1 3" xfId="57"/>
    <cellStyle name="Énfasis2 2" xfId="58"/>
    <cellStyle name="Énfasis2 3" xfId="59"/>
    <cellStyle name="Énfasis3 2" xfId="60"/>
    <cellStyle name="Énfasis3 3" xfId="61"/>
    <cellStyle name="Énfasis4 2" xfId="62"/>
    <cellStyle name="Énfasis4 3" xfId="63"/>
    <cellStyle name="Énfasis5 2" xfId="64"/>
    <cellStyle name="Énfasis5 3" xfId="65"/>
    <cellStyle name="Énfasis6 2" xfId="66"/>
    <cellStyle name="Énfasis6 3" xfId="67"/>
    <cellStyle name="Entrada 2" xfId="68"/>
    <cellStyle name="Entrada 2 2" xfId="69"/>
    <cellStyle name="Entrada 3" xfId="70"/>
    <cellStyle name="Entrada 4" xfId="71"/>
    <cellStyle name="Euro" xfId="72"/>
    <cellStyle name="Euro 2" xfId="73"/>
    <cellStyle name="Euro 3" xfId="74"/>
    <cellStyle name="Euro 4" xfId="75"/>
    <cellStyle name="Incorrecto 2" xfId="76"/>
    <cellStyle name="Incorrecto 3" xfId="77"/>
    <cellStyle name="Millares [0] 2" xfId="78"/>
    <cellStyle name="Millares [0] 2 2" xfId="79"/>
    <cellStyle name="Millares [0] 2 3" xfId="80"/>
    <cellStyle name="Millares [0] 2 4" xfId="81"/>
    <cellStyle name="Millares [0] 2 5" xfId="82"/>
    <cellStyle name="Millares [0] 3" xfId="83"/>
    <cellStyle name="Millares [0] 3 2" xfId="84"/>
    <cellStyle name="Millares [0] 3 3" xfId="85"/>
    <cellStyle name="Millares [0] 3 4" xfId="86"/>
    <cellStyle name="Millares [0] 3 5" xfId="87"/>
    <cellStyle name="Millares 10" xfId="88"/>
    <cellStyle name="Millares 10 2" xfId="89"/>
    <cellStyle name="Millares 10 3" xfId="90"/>
    <cellStyle name="Millares 10 4" xfId="91"/>
    <cellStyle name="Millares 10 5" xfId="92"/>
    <cellStyle name="Millares 10 6" xfId="93"/>
    <cellStyle name="Millares 11" xfId="94"/>
    <cellStyle name="Millares 11 2" xfId="95"/>
    <cellStyle name="Millares 11 3" xfId="96"/>
    <cellStyle name="Millares 11 4" xfId="97"/>
    <cellStyle name="Millares 11 5" xfId="98"/>
    <cellStyle name="Millares 12" xfId="99"/>
    <cellStyle name="Millares 12 2" xfId="100"/>
    <cellStyle name="Millares 12 3" xfId="101"/>
    <cellStyle name="Millares 12 4" xfId="102"/>
    <cellStyle name="Millares 12 4 2" xfId="103"/>
    <cellStyle name="Millares 12 5" xfId="104"/>
    <cellStyle name="Millares 13" xfId="105"/>
    <cellStyle name="Millares 13 2" xfId="106"/>
    <cellStyle name="Millares 13 3" xfId="107"/>
    <cellStyle name="Millares 13 4" xfId="108"/>
    <cellStyle name="Millares 13 5" xfId="109"/>
    <cellStyle name="Millares 13 6" xfId="110"/>
    <cellStyle name="Millares 14" xfId="111"/>
    <cellStyle name="Millares 14 2" xfId="112"/>
    <cellStyle name="Millares 14 2 2" xfId="113"/>
    <cellStyle name="Millares 14 2 3" xfId="114"/>
    <cellStyle name="Millares 14 2 4" xfId="115"/>
    <cellStyle name="Millares 14 2 5" xfId="116"/>
    <cellStyle name="Millares 14 3" xfId="117"/>
    <cellStyle name="Millares 14 4" xfId="118"/>
    <cellStyle name="Millares 14 5" xfId="119"/>
    <cellStyle name="Millares 14 6" xfId="120"/>
    <cellStyle name="Millares 15" xfId="121"/>
    <cellStyle name="Millares 15 2" xfId="122"/>
    <cellStyle name="Millares 15 3" xfId="123"/>
    <cellStyle name="Millares 15 4" xfId="124"/>
    <cellStyle name="Millares 15 5" xfId="125"/>
    <cellStyle name="Millares 16" xfId="126"/>
    <cellStyle name="Millares 16 2" xfId="127"/>
    <cellStyle name="Millares 16 3" xfId="128"/>
    <cellStyle name="Millares 16 4" xfId="129"/>
    <cellStyle name="Millares 16 5" xfId="130"/>
    <cellStyle name="Millares 17" xfId="131"/>
    <cellStyle name="Millares 17 2" xfId="132"/>
    <cellStyle name="Millares 17 3" xfId="133"/>
    <cellStyle name="Millares 17 4" xfId="134"/>
    <cellStyle name="Millares 17 5" xfId="135"/>
    <cellStyle name="Millares 18" xfId="136"/>
    <cellStyle name="Millares 18 2" xfId="137"/>
    <cellStyle name="Millares 18 3" xfId="138"/>
    <cellStyle name="Millares 18 4" xfId="139"/>
    <cellStyle name="Millares 18 5" xfId="140"/>
    <cellStyle name="Millares 18 6" xfId="141"/>
    <cellStyle name="Millares 2" xfId="142"/>
    <cellStyle name="Millares 2 2" xfId="143"/>
    <cellStyle name="Millares 2 2 2" xfId="144"/>
    <cellStyle name="Millares 2 2 3" xfId="145"/>
    <cellStyle name="Millares 2 2 3 2" xfId="146"/>
    <cellStyle name="Millares 2 2 4" xfId="147"/>
    <cellStyle name="Millares 2 2 5" xfId="148"/>
    <cellStyle name="Millares 2 2 6" xfId="149"/>
    <cellStyle name="Millares 2 3" xfId="150"/>
    <cellStyle name="Millares 2 3 2" xfId="151"/>
    <cellStyle name="Millares 2 3 3" xfId="152"/>
    <cellStyle name="Millares 2 3 4" xfId="153"/>
    <cellStyle name="Millares 2 3 5" xfId="154"/>
    <cellStyle name="Millares 3" xfId="155"/>
    <cellStyle name="Millares 3 2" xfId="156"/>
    <cellStyle name="Millares 3 2 2" xfId="157"/>
    <cellStyle name="Millares 3 2 3" xfId="158"/>
    <cellStyle name="Millares 3 2 4" xfId="159"/>
    <cellStyle name="Millares 3 2 5" xfId="160"/>
    <cellStyle name="Millares 3 3" xfId="161"/>
    <cellStyle name="Millares 3 3 2" xfId="162"/>
    <cellStyle name="Millares 3 3 3" xfId="163"/>
    <cellStyle name="Millares 3 3 4" xfId="164"/>
    <cellStyle name="Millares 3 3 5" xfId="165"/>
    <cellStyle name="Millares 3 4" xfId="166"/>
    <cellStyle name="Millares 3 5" xfId="167"/>
    <cellStyle name="Millares 3 6" xfId="168"/>
    <cellStyle name="Millares 3 7" xfId="169"/>
    <cellStyle name="Millares 3 8" xfId="170"/>
    <cellStyle name="Millares 4" xfId="171"/>
    <cellStyle name="Millares 4 2" xfId="172"/>
    <cellStyle name="Millares 4 3" xfId="173"/>
    <cellStyle name="Millares 4 4" xfId="174"/>
    <cellStyle name="Millares 4 5" xfId="175"/>
    <cellStyle name="Millares 4 6" xfId="176"/>
    <cellStyle name="Millares 5" xfId="177"/>
    <cellStyle name="Millares 5 2" xfId="178"/>
    <cellStyle name="Millares 5 3" xfId="179"/>
    <cellStyle name="Millares 5 4" xfId="180"/>
    <cellStyle name="Millares 5 5" xfId="181"/>
    <cellStyle name="Millares 6" xfId="182"/>
    <cellStyle name="Millares 6 2" xfId="183"/>
    <cellStyle name="Millares 6 3" xfId="184"/>
    <cellStyle name="Millares 6 4" xfId="185"/>
    <cellStyle name="Millares 6 5" xfId="186"/>
    <cellStyle name="Millares 6 6" xfId="187"/>
    <cellStyle name="Millares 7" xfId="188"/>
    <cellStyle name="Millares 7 2" xfId="189"/>
    <cellStyle name="Millares 7 2 2" xfId="190"/>
    <cellStyle name="Millares 7 3" xfId="191"/>
    <cellStyle name="Millares 7 4" xfId="192"/>
    <cellStyle name="Millares 7 4 2" xfId="193"/>
    <cellStyle name="Millares 7 5" xfId="194"/>
    <cellStyle name="Millares 8" xfId="195"/>
    <cellStyle name="Millares 8 2" xfId="196"/>
    <cellStyle name="Millares 8 3" xfId="197"/>
    <cellStyle name="Millares 8 4" xfId="198"/>
    <cellStyle name="Millares 8 5" xfId="199"/>
    <cellStyle name="Millares 9" xfId="200"/>
    <cellStyle name="Millares 9 2" xfId="201"/>
    <cellStyle name="Millares 9 3" xfId="202"/>
    <cellStyle name="Millares 9 4" xfId="203"/>
    <cellStyle name="Millares 9 5" xfId="204"/>
    <cellStyle name="Moneda 2" xfId="205"/>
    <cellStyle name="Moneda 2 2" xfId="206"/>
    <cellStyle name="Moneda 2 2 2" xfId="207"/>
    <cellStyle name="Moneda 2 2 3" xfId="208"/>
    <cellStyle name="Moneda 2 2 4" xfId="209"/>
    <cellStyle name="Moneda 2 2 5" xfId="210"/>
    <cellStyle name="Moneda 3" xfId="211"/>
    <cellStyle name="Moneda 4" xfId="212"/>
    <cellStyle name="Neutral 2" xfId="213"/>
    <cellStyle name="Neutral 3" xfId="214"/>
    <cellStyle name="Normal" xfId="0" builtinId="0"/>
    <cellStyle name="Normal 10" xfId="215"/>
    <cellStyle name="Normal 10 2" xfId="216"/>
    <cellStyle name="Normal 10 2 2" xfId="217"/>
    <cellStyle name="Normal 10 2 3" xfId="218"/>
    <cellStyle name="Normal 10 2 4" xfId="219"/>
    <cellStyle name="Normal 10 2 5" xfId="220"/>
    <cellStyle name="Normal 10 3" xfId="221"/>
    <cellStyle name="Normal 10 4" xfId="222"/>
    <cellStyle name="Normal 10 5" xfId="223"/>
    <cellStyle name="Normal 10 6" xfId="224"/>
    <cellStyle name="Normal 11" xfId="225"/>
    <cellStyle name="Normal 11 2" xfId="226"/>
    <cellStyle name="Normal 11 3" xfId="227"/>
    <cellStyle name="Normal 11 4" xfId="228"/>
    <cellStyle name="Normal 11 5" xfId="229"/>
    <cellStyle name="Normal 12" xfId="230"/>
    <cellStyle name="Normal 12 2" xfId="231"/>
    <cellStyle name="Normal 12 2 2" xfId="232"/>
    <cellStyle name="Normal 12 2 2 2" xfId="233"/>
    <cellStyle name="Normal 12 2 2 2 2" xfId="234"/>
    <cellStyle name="Normal 12 2 2 3" xfId="235"/>
    <cellStyle name="Normal 12 2 2 4" xfId="236"/>
    <cellStyle name="Normal 12 2 2 5" xfId="237"/>
    <cellStyle name="Normal 12 2 2 6" xfId="238"/>
    <cellStyle name="Normal 12 2 3" xfId="239"/>
    <cellStyle name="Normal 12 2 4" xfId="240"/>
    <cellStyle name="Normal 12 2 5" xfId="241"/>
    <cellStyle name="Normal 12 2 6" xfId="242"/>
    <cellStyle name="Normal 12 3" xfId="243"/>
    <cellStyle name="Normal 12 3 10" xfId="244"/>
    <cellStyle name="Normal 12 3 11" xfId="245"/>
    <cellStyle name="Normal 12 3 2" xfId="246"/>
    <cellStyle name="Normal 12 3 2 2" xfId="247"/>
    <cellStyle name="Normal 12 3 2 2 2" xfId="248"/>
    <cellStyle name="Normal 12 3 2 2 2 2" xfId="249"/>
    <cellStyle name="Normal 12 3 2 2 3" xfId="250"/>
    <cellStyle name="Normal 12 3 2 2 3 2" xfId="251"/>
    <cellStyle name="Normal 12 3 2 2 4" xfId="252"/>
    <cellStyle name="Normal 12 3 2 3" xfId="253"/>
    <cellStyle name="Normal 12 3 2 4" xfId="254"/>
    <cellStyle name="Normal 12 3 2 5" xfId="255"/>
    <cellStyle name="Normal 12 3 2 6" xfId="256"/>
    <cellStyle name="Normal 12 3 3" xfId="257"/>
    <cellStyle name="Normal 12 3 3 2" xfId="258"/>
    <cellStyle name="Normal 12 3 3 3" xfId="259"/>
    <cellStyle name="Normal 12 3 3 4" xfId="260"/>
    <cellStyle name="Normal 12 3 3 5" xfId="261"/>
    <cellStyle name="Normal 12 3 4" xfId="262"/>
    <cellStyle name="Normal 12 3 4 2" xfId="263"/>
    <cellStyle name="Normal 12 3 4 3" xfId="264"/>
    <cellStyle name="Normal 12 3 4 4" xfId="265"/>
    <cellStyle name="Normal 12 3 4 5" xfId="266"/>
    <cellStyle name="Normal 12 3 5" xfId="267"/>
    <cellStyle name="Normal 12 3 5 2" xfId="268"/>
    <cellStyle name="Normal 12 3 5 3" xfId="269"/>
    <cellStyle name="Normal 12 3 5 4" xfId="270"/>
    <cellStyle name="Normal 12 3 5 5" xfId="271"/>
    <cellStyle name="Normal 12 3 6" xfId="272"/>
    <cellStyle name="Normal 12 3 6 2" xfId="273"/>
    <cellStyle name="Normal 12 3 6 3" xfId="274"/>
    <cellStyle name="Normal 12 3 6 4" xfId="275"/>
    <cellStyle name="Normal 12 3 6 5" xfId="276"/>
    <cellStyle name="Normal 12 3 7" xfId="277"/>
    <cellStyle name="Normal 12 3 7 2" xfId="278"/>
    <cellStyle name="Normal 12 3 7 3" xfId="279"/>
    <cellStyle name="Normal 12 3 7 4" xfId="280"/>
    <cellStyle name="Normal 12 3 7 5" xfId="281"/>
    <cellStyle name="Normal 12 3 8" xfId="282"/>
    <cellStyle name="Normal 12 3 9" xfId="283"/>
    <cellStyle name="Normal 12 4" xfId="284"/>
    <cellStyle name="Normal 12 5" xfId="285"/>
    <cellStyle name="Normal 12 6" xfId="286"/>
    <cellStyle name="Normal 12 7" xfId="287"/>
    <cellStyle name="Normal 13" xfId="288"/>
    <cellStyle name="Normal 13 2" xfId="289"/>
    <cellStyle name="Normal 13 2 2" xfId="290"/>
    <cellStyle name="Normal 13 2 3" xfId="291"/>
    <cellStyle name="Normal 13 2 4" xfId="292"/>
    <cellStyle name="Normal 13 2 5" xfId="293"/>
    <cellStyle name="Normal 13 3" xfId="294"/>
    <cellStyle name="Normal 13 4" xfId="295"/>
    <cellStyle name="Normal 13 5" xfId="296"/>
    <cellStyle name="Normal 13 6" xfId="297"/>
    <cellStyle name="Normal 14" xfId="298"/>
    <cellStyle name="Normal 14 2" xfId="299"/>
    <cellStyle name="Normal 14 3" xfId="300"/>
    <cellStyle name="Normal 14 4" xfId="301"/>
    <cellStyle name="Normal 14 5" xfId="302"/>
    <cellStyle name="Normal 15" xfId="303"/>
    <cellStyle name="Normal 15 2" xfId="304"/>
    <cellStyle name="Normal 16" xfId="305"/>
    <cellStyle name="Normal 16 2" xfId="1"/>
    <cellStyle name="Normal 16 2 2" xfId="306"/>
    <cellStyle name="Normal 16 3" xfId="307"/>
    <cellStyle name="Normal 17" xfId="3"/>
    <cellStyle name="Normal 18" xfId="308"/>
    <cellStyle name="Normal 18 2" xfId="309"/>
    <cellStyle name="Normal 18 2 2" xfId="310"/>
    <cellStyle name="Normal 18 3" xfId="311"/>
    <cellStyle name="Normal 19" xfId="312"/>
    <cellStyle name="Normal 2" xfId="313"/>
    <cellStyle name="Normal 2 2" xfId="2"/>
    <cellStyle name="Normal 2 2 2" xfId="314"/>
    <cellStyle name="Normal 2 3" xfId="315"/>
    <cellStyle name="Normal 2 3 2" xfId="316"/>
    <cellStyle name="Normal 2 3 3" xfId="317"/>
    <cellStyle name="Normal 2 3 4" xfId="318"/>
    <cellStyle name="Normal 2 3 5" xfId="319"/>
    <cellStyle name="Normal 2 3 6" xfId="320"/>
    <cellStyle name="Normal 2 4" xfId="321"/>
    <cellStyle name="Normal 2 5" xfId="322"/>
    <cellStyle name="Normal 2 5 2" xfId="323"/>
    <cellStyle name="Normal 20" xfId="324"/>
    <cellStyle name="Normal 20 2" xfId="325"/>
    <cellStyle name="Normal 21" xfId="326"/>
    <cellStyle name="Normal 21 2" xfId="327"/>
    <cellStyle name="Normal 22" xfId="328"/>
    <cellStyle name="Normal 23" xfId="329"/>
    <cellStyle name="Normal 23 2" xfId="330"/>
    <cellStyle name="Normal 24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3" xfId="434"/>
    <cellStyle name="Normal 5 3 2 2 3 2" xfId="435"/>
    <cellStyle name="Normal 5 3 2 2 3 3" xfId="436"/>
    <cellStyle name="Normal 5 3 2 2 3 4" xfId="437"/>
    <cellStyle name="Normal 5 3 2 2 3 5" xfId="438"/>
    <cellStyle name="Normal 5 3 2 2 4" xfId="439"/>
    <cellStyle name="Normal 5 3 2 2 5" xfId="440"/>
    <cellStyle name="Normal 5 3 2 2 6" xfId="441"/>
    <cellStyle name="Normal 5 3 2 2 7" xfId="442"/>
    <cellStyle name="Normal 5 3 2 3" xfId="443"/>
    <cellStyle name="Normal 5 3 2 4" xfId="444"/>
    <cellStyle name="Normal 5 3 2 5" xfId="445"/>
    <cellStyle name="Normal 5 3 2 6" xfId="446"/>
    <cellStyle name="Normal 5 3 3" xfId="447"/>
    <cellStyle name="Normal 5 3 3 2" xfId="448"/>
    <cellStyle name="Normal 5 3 3 2 2" xfId="449"/>
    <cellStyle name="Normal 5 3 3 2 3" xfId="450"/>
    <cellStyle name="Normal 5 3 3 2 4" xfId="451"/>
    <cellStyle name="Normal 5 3 3 2 5" xfId="452"/>
    <cellStyle name="Normal 5 3 3 3" xfId="453"/>
    <cellStyle name="Normal 5 3 3 4" xfId="454"/>
    <cellStyle name="Normal 5 3 3 5" xfId="455"/>
    <cellStyle name="Normal 5 3 3 6" xfId="456"/>
    <cellStyle name="Normal 5 3 4" xfId="457"/>
    <cellStyle name="Normal 5 3 5" xfId="458"/>
    <cellStyle name="Normal 5 3 6" xfId="459"/>
    <cellStyle name="Normal 5 3 7" xfId="460"/>
    <cellStyle name="Normal 5 4" xfId="461"/>
    <cellStyle name="Normal 5 5" xfId="462"/>
    <cellStyle name="Normal 5 6" xfId="463"/>
    <cellStyle name="Normal 5 7" xfId="464"/>
    <cellStyle name="Normal 6" xfId="465"/>
    <cellStyle name="Normal 6 2" xfId="466"/>
    <cellStyle name="Normal 6 2 2" xfId="467"/>
    <cellStyle name="Normal 6 2 2 2" xfId="468"/>
    <cellStyle name="Normal 6 2 2 2 2" xfId="469"/>
    <cellStyle name="Normal 6 2 2 2 2 2" xfId="470"/>
    <cellStyle name="Normal 6 2 2 2 2 2 2" xfId="471"/>
    <cellStyle name="Normal 6 2 2 2 2 2 2 2" xfId="472"/>
    <cellStyle name="Normal 6 2 2 2 2 2 2 3" xfId="473"/>
    <cellStyle name="Normal 6 2 2 2 2 2 2 4" xfId="474"/>
    <cellStyle name="Normal 6 2 2 2 2 2 2 5" xfId="475"/>
    <cellStyle name="Normal 6 2 2 2 2 2 3" xfId="476"/>
    <cellStyle name="Normal 6 2 2 2 2 2 4" xfId="477"/>
    <cellStyle name="Normal 6 2 2 2 2 2 5" xfId="478"/>
    <cellStyle name="Normal 6 2 2 2 2 2 6" xfId="479"/>
    <cellStyle name="Normal 6 2 2 2 2 3" xfId="480"/>
    <cellStyle name="Normal 6 2 2 2 2 4" xfId="481"/>
    <cellStyle name="Normal 6 2 2 2 2 5" xfId="482"/>
    <cellStyle name="Normal 6 2 2 2 2 6" xfId="483"/>
    <cellStyle name="Normal 6 2 2 2 3" xfId="484"/>
    <cellStyle name="Normal 6 2 2 2 4" xfId="485"/>
    <cellStyle name="Normal 6 2 2 2 5" xfId="486"/>
    <cellStyle name="Normal 6 2 2 2 6" xfId="487"/>
    <cellStyle name="Normal 6 2 2 3" xfId="488"/>
    <cellStyle name="Normal 6 2 2 4" xfId="489"/>
    <cellStyle name="Normal 6 2 2 5" xfId="490"/>
    <cellStyle name="Normal 6 2 2 6" xfId="491"/>
    <cellStyle name="Normal 6 2 2 6 2" xfId="492"/>
    <cellStyle name="Normal 6 2 2 6 2 2" xfId="493"/>
    <cellStyle name="Normal 6 2 2 6 2 2 2" xfId="494"/>
    <cellStyle name="Normal 6 2 2 6 2 2 3" xfId="495"/>
    <cellStyle name="Normal 6 2 2 6 2 2 4" xfId="496"/>
    <cellStyle name="Normal 6 2 2 6 2 2 5" xfId="497"/>
    <cellStyle name="Normal 6 2 2 6 2 3" xfId="498"/>
    <cellStyle name="Normal 6 2 2 6 2 4" xfId="499"/>
    <cellStyle name="Normal 6 2 2 6 2 5" xfId="500"/>
    <cellStyle name="Normal 6 2 2 6 2 6" xfId="501"/>
    <cellStyle name="Normal 6 2 2 6 3" xfId="502"/>
    <cellStyle name="Normal 6 2 2 6 4" xfId="503"/>
    <cellStyle name="Normal 6 2 2 6 5" xfId="504"/>
    <cellStyle name="Normal 6 2 2 6 6" xfId="505"/>
    <cellStyle name="Normal 6 2 2 7" xfId="506"/>
    <cellStyle name="Normal 6 2 3" xfId="507"/>
    <cellStyle name="Normal 6 2 4" xfId="508"/>
    <cellStyle name="Normal 6 2 5" xfId="509"/>
    <cellStyle name="Normal 6 2 6" xfId="510"/>
    <cellStyle name="Normal 6 3" xfId="511"/>
    <cellStyle name="Normal 6 4" xfId="512"/>
    <cellStyle name="Normal 6 5" xfId="513"/>
    <cellStyle name="Normal 6 6" xfId="514"/>
    <cellStyle name="Normal 7" xfId="515"/>
    <cellStyle name="Normal 7 2" xfId="516"/>
    <cellStyle name="Normal 7 2 2" xfId="517"/>
    <cellStyle name="Normal 7 2 3" xfId="518"/>
    <cellStyle name="Normal 7 2 4" xfId="519"/>
    <cellStyle name="Normal 7 2 5" xfId="520"/>
    <cellStyle name="Normal 7 3" xfId="521"/>
    <cellStyle name="Normal 7 4" xfId="522"/>
    <cellStyle name="Normal 7 5" xfId="523"/>
    <cellStyle name="Normal 7 6" xfId="524"/>
    <cellStyle name="Normal 8" xfId="525"/>
    <cellStyle name="Normal 8 2" xfId="526"/>
    <cellStyle name="Normal 8 3" xfId="527"/>
    <cellStyle name="Normal 8 4" xfId="528"/>
    <cellStyle name="Normal 8 5" xfId="529"/>
    <cellStyle name="Normal 9" xfId="530"/>
    <cellStyle name="Normal 9 2" xfId="531"/>
    <cellStyle name="Normal 9 3" xfId="532"/>
    <cellStyle name="Normal 9 4" xfId="533"/>
    <cellStyle name="Normal 9 5" xfId="534"/>
    <cellStyle name="Notas 2" xfId="535"/>
    <cellStyle name="Notas 2 2" xfId="536"/>
    <cellStyle name="Notas 3" xfId="537"/>
    <cellStyle name="Notas 3 2" xfId="538"/>
    <cellStyle name="Notas 4" xfId="539"/>
    <cellStyle name="Notas 5" xfId="540"/>
    <cellStyle name="Porcentaje 2" xfId="541"/>
    <cellStyle name="Porcentaje 2 2" xfId="542"/>
    <cellStyle name="Porcentaje 2 3" xfId="543"/>
    <cellStyle name="Porcentaje 2 4" xfId="544"/>
    <cellStyle name="Porcentaje 2 5" xfId="545"/>
    <cellStyle name="Porcentaje 2 6" xfId="546"/>
    <cellStyle name="Porcentaje 3" xfId="547"/>
    <cellStyle name="Porcentaje 3 2" xfId="548"/>
    <cellStyle name="Porcentaje 3 3" xfId="549"/>
    <cellStyle name="Porcentaje 3 4" xfId="550"/>
    <cellStyle name="Porcentaje 3 5" xfId="551"/>
    <cellStyle name="Porcentual 2" xfId="552"/>
    <cellStyle name="Porcentual 2 2" xfId="553"/>
    <cellStyle name="Salida 2" xfId="554"/>
    <cellStyle name="Salida 2 2" xfId="555"/>
    <cellStyle name="Salida 3" xfId="556"/>
    <cellStyle name="Salida 4" xfId="557"/>
    <cellStyle name="Texto de advertencia 2" xfId="558"/>
    <cellStyle name="Texto de advertencia 3" xfId="559"/>
    <cellStyle name="Texto explicativo 2" xfId="560"/>
    <cellStyle name="Texto explicativo 3" xfId="561"/>
    <cellStyle name="Título 1 2" xfId="562"/>
    <cellStyle name="Título 2 2" xfId="563"/>
    <cellStyle name="Título 2 3" xfId="564"/>
    <cellStyle name="Título 3 2" xfId="565"/>
    <cellStyle name="Título 3 3" xfId="566"/>
    <cellStyle name="Título 4" xfId="567"/>
    <cellStyle name="Título 5" xfId="568"/>
    <cellStyle name="Total 2" xfId="569"/>
    <cellStyle name="Total 3" xfId="570"/>
    <cellStyle name="Total 4" xfId="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6</xdr:col>
      <xdr:colOff>455083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="" xmlns:a16="http://schemas.microsoft.com/office/drawing/2014/main" id="{00000000-0008-0000-2E00-000003000000}"/>
            </a:ext>
          </a:extLst>
        </xdr:cNvPr>
        <xdr:cNvSpPr txBox="1"/>
      </xdr:nvSpPr>
      <xdr:spPr>
        <a:xfrm>
          <a:off x="12113683" y="571500"/>
          <a:ext cx="583142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idades1%20di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123"/>
  <sheetViews>
    <sheetView showGridLines="0" tabSelected="1" topLeftCell="A85" zoomScale="90" zoomScaleNormal="90" workbookViewId="0">
      <selection activeCell="F8" sqref="F8"/>
    </sheetView>
  </sheetViews>
  <sheetFormatPr baseColWidth="10" defaultRowHeight="1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7" width="15.7109375" style="13" customWidth="1"/>
    <col min="8" max="8" width="11.42578125" style="46"/>
  </cols>
  <sheetData>
    <row r="1" spans="1:9" s="3" customFormat="1" ht="3" customHeight="1">
      <c r="A1" s="1"/>
      <c r="B1" s="2"/>
      <c r="C1" s="2"/>
      <c r="D1" s="1"/>
      <c r="E1" s="1"/>
      <c r="F1" s="2"/>
      <c r="G1" s="2"/>
    </row>
    <row r="2" spans="1:9" s="3" customFormat="1" ht="12.75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36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>
      <c r="A8" s="5"/>
      <c r="B8" s="13"/>
      <c r="C8" s="13"/>
      <c r="F8" s="13"/>
      <c r="G8" s="13"/>
    </row>
    <row r="9" spans="1:9" s="17" customFormat="1" ht="13.5" thickBot="1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>
      <c r="A11" s="20" t="s">
        <v>12</v>
      </c>
      <c r="B11" s="21">
        <f>SUM(B12:B18)</f>
        <v>9441073882</v>
      </c>
      <c r="C11" s="21">
        <f>SUM(C12:C18)</f>
        <v>5308399116</v>
      </c>
      <c r="D11" s="22"/>
      <c r="E11" s="20" t="s">
        <v>13</v>
      </c>
      <c r="F11" s="21">
        <f>SUM(F12:F20)</f>
        <v>4012228206</v>
      </c>
      <c r="G11" s="21">
        <f>SUM(G12:G20)</f>
        <v>4782440680</v>
      </c>
    </row>
    <row r="12" spans="1:9" s="17" customFormat="1" ht="12.75">
      <c r="A12" s="17" t="s">
        <v>14</v>
      </c>
      <c r="B12" s="23">
        <v>957327</v>
      </c>
      <c r="C12" s="23">
        <v>0</v>
      </c>
      <c r="D12" s="24"/>
      <c r="E12" s="17" t="s">
        <v>15</v>
      </c>
      <c r="F12" s="23">
        <v>827469595</v>
      </c>
      <c r="G12" s="23">
        <v>806934215</v>
      </c>
    </row>
    <row r="13" spans="1:9" s="17" customFormat="1" ht="12.75">
      <c r="A13" s="17" t="s">
        <v>16</v>
      </c>
      <c r="B13" s="23">
        <v>0</v>
      </c>
      <c r="C13" s="23">
        <v>0</v>
      </c>
      <c r="D13" s="24"/>
      <c r="E13" s="17" t="s">
        <v>17</v>
      </c>
      <c r="F13" s="23">
        <v>1112808033</v>
      </c>
      <c r="G13" s="23">
        <v>1177085480</v>
      </c>
    </row>
    <row r="14" spans="1:9" s="17" customFormat="1" ht="12.75">
      <c r="A14" s="17" t="s">
        <v>18</v>
      </c>
      <c r="B14" s="23">
        <v>7845013140</v>
      </c>
      <c r="C14" s="23">
        <v>4351054765</v>
      </c>
      <c r="D14" s="24"/>
      <c r="E14" s="17" t="s">
        <v>19</v>
      </c>
      <c r="F14" s="23">
        <v>44889416</v>
      </c>
      <c r="G14" s="23">
        <v>334170483</v>
      </c>
    </row>
    <row r="15" spans="1:9" s="17" customFormat="1" ht="12.75">
      <c r="A15" s="17" t="s">
        <v>20</v>
      </c>
      <c r="B15" s="23">
        <v>8033756</v>
      </c>
      <c r="C15" s="23">
        <v>8028602</v>
      </c>
      <c r="D15" s="24"/>
      <c r="E15" s="17" t="s">
        <v>21</v>
      </c>
      <c r="F15" s="23">
        <v>0</v>
      </c>
      <c r="G15" s="23">
        <v>0</v>
      </c>
    </row>
    <row r="16" spans="1:9" s="17" customFormat="1" ht="12.75">
      <c r="A16" s="17" t="s">
        <v>22</v>
      </c>
      <c r="B16" s="23">
        <v>1570386551</v>
      </c>
      <c r="C16" s="23">
        <v>943032443</v>
      </c>
      <c r="D16" s="24"/>
      <c r="E16" s="17" t="s">
        <v>23</v>
      </c>
      <c r="F16" s="23">
        <v>36897759</v>
      </c>
      <c r="G16" s="23">
        <v>301210861</v>
      </c>
    </row>
    <row r="17" spans="1:7" s="17" customFormat="1" ht="25.5">
      <c r="A17" s="17" t="s">
        <v>24</v>
      </c>
      <c r="B17" s="23">
        <v>16683108</v>
      </c>
      <c r="C17" s="23">
        <v>6283306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>
      <c r="A18" s="17" t="s">
        <v>26</v>
      </c>
      <c r="B18" s="23">
        <v>0</v>
      </c>
      <c r="C18" s="23">
        <v>0</v>
      </c>
      <c r="D18" s="24"/>
      <c r="E18" s="17" t="s">
        <v>27</v>
      </c>
      <c r="F18" s="23">
        <v>1785082262</v>
      </c>
      <c r="G18" s="23">
        <v>2064830817</v>
      </c>
    </row>
    <row r="19" spans="1:7" s="17" customFormat="1" ht="12.75">
      <c r="A19" s="20" t="s">
        <v>28</v>
      </c>
      <c r="B19" s="21">
        <f>SUM(B20:B26)</f>
        <v>128468793</v>
      </c>
      <c r="C19" s="21">
        <f>SUM(C20:C26)</f>
        <v>32496736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>
      <c r="A20" s="17" t="s">
        <v>30</v>
      </c>
      <c r="B20" s="23">
        <v>0</v>
      </c>
      <c r="C20" s="23">
        <v>0</v>
      </c>
      <c r="D20" s="24"/>
      <c r="E20" s="17" t="s">
        <v>31</v>
      </c>
      <c r="F20" s="23">
        <v>205081141</v>
      </c>
      <c r="G20" s="23">
        <v>98208824</v>
      </c>
    </row>
    <row r="21" spans="1:7" s="17" customFormat="1" ht="12.75">
      <c r="A21" s="17" t="s">
        <v>32</v>
      </c>
      <c r="B21" s="23">
        <v>110751164</v>
      </c>
      <c r="C21" s="23">
        <v>18453916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>
      <c r="A22" s="17" t="s">
        <v>34</v>
      </c>
      <c r="B22" s="23">
        <v>10410115</v>
      </c>
      <c r="C22" s="23">
        <v>1378408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>
      <c r="A23" s="17" t="s">
        <v>36</v>
      </c>
      <c r="B23" s="23">
        <v>0</v>
      </c>
      <c r="C23" s="23"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>
      <c r="A24" s="17" t="s">
        <v>38</v>
      </c>
      <c r="B24" s="23">
        <v>0</v>
      </c>
      <c r="C24" s="23">
        <v>0</v>
      </c>
      <c r="D24" s="24"/>
      <c r="E24" s="17" t="s">
        <v>39</v>
      </c>
      <c r="F24" s="23">
        <v>0</v>
      </c>
      <c r="G24" s="23">
        <v>0</v>
      </c>
    </row>
    <row r="25" spans="1:7" s="17" customFormat="1" ht="12.75">
      <c r="A25" s="17" t="s">
        <v>40</v>
      </c>
      <c r="B25" s="23">
        <v>7307514</v>
      </c>
      <c r="C25" s="23">
        <v>12664412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>
      <c r="A26" s="17" t="s">
        <v>42</v>
      </c>
      <c r="B26" s="23">
        <v>0</v>
      </c>
      <c r="C26" s="23">
        <v>0</v>
      </c>
      <c r="D26" s="24"/>
      <c r="E26" s="17" t="s">
        <v>43</v>
      </c>
      <c r="F26" s="23">
        <v>0</v>
      </c>
      <c r="G26" s="23">
        <v>0</v>
      </c>
    </row>
    <row r="27" spans="1:7" s="17" customFormat="1" ht="12.75">
      <c r="A27" s="20" t="s">
        <v>44</v>
      </c>
      <c r="B27" s="21">
        <f>SUM(B28:B32)</f>
        <v>703907928</v>
      </c>
      <c r="C27" s="21">
        <f>SUM(C28:C32)</f>
        <v>1104995</v>
      </c>
      <c r="D27" s="22"/>
      <c r="E27" s="17" t="s">
        <v>45</v>
      </c>
      <c r="F27" s="23">
        <v>0</v>
      </c>
      <c r="G27" s="23">
        <v>0</v>
      </c>
    </row>
    <row r="28" spans="1:7" s="17" customFormat="1" ht="25.5">
      <c r="A28" s="17" t="s">
        <v>46</v>
      </c>
      <c r="B28" s="23">
        <v>3430990</v>
      </c>
      <c r="C28" s="23">
        <v>0</v>
      </c>
      <c r="D28" s="24"/>
      <c r="E28" s="20" t="s">
        <v>47</v>
      </c>
      <c r="F28" s="21">
        <v>0</v>
      </c>
      <c r="G28" s="21">
        <v>0</v>
      </c>
    </row>
    <row r="29" spans="1:7" s="17" customFormat="1" ht="25.5">
      <c r="A29" s="17" t="s">
        <v>48</v>
      </c>
      <c r="B29" s="23">
        <v>33469107</v>
      </c>
      <c r="C29" s="23">
        <v>1104995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>
      <c r="A30" s="17" t="s">
        <v>50</v>
      </c>
      <c r="B30" s="23">
        <v>0</v>
      </c>
      <c r="C30" s="23">
        <v>0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>
      <c r="A31" s="17" t="s">
        <v>52</v>
      </c>
      <c r="B31" s="23">
        <v>667007831</v>
      </c>
      <c r="C31" s="23">
        <v>0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v>0</v>
      </c>
      <c r="G32" s="23">
        <v>0</v>
      </c>
    </row>
    <row r="33" spans="1:7" s="17" customFormat="1" ht="25.5">
      <c r="A33" s="20" t="s">
        <v>56</v>
      </c>
      <c r="B33" s="21">
        <f>SUM(B34:B38)</f>
        <v>2393046</v>
      </c>
      <c r="C33" s="21">
        <f>SUM(C34:C38)</f>
        <v>5890549</v>
      </c>
      <c r="D33" s="24"/>
      <c r="E33" s="20" t="s">
        <v>57</v>
      </c>
      <c r="F33" s="21">
        <f>SUM(F34:F39)</f>
        <v>641047446</v>
      </c>
      <c r="G33" s="21">
        <f>SUM(G34:G39)</f>
        <v>507102664</v>
      </c>
    </row>
    <row r="34" spans="1:7" s="17" customFormat="1" ht="12.75">
      <c r="A34" s="17" t="s">
        <v>58</v>
      </c>
      <c r="B34" s="23">
        <v>2393046</v>
      </c>
      <c r="C34" s="23">
        <v>5890549</v>
      </c>
      <c r="D34" s="24"/>
      <c r="E34" s="17" t="s">
        <v>59</v>
      </c>
      <c r="F34" s="23">
        <v>0</v>
      </c>
      <c r="G34" s="23">
        <v>241</v>
      </c>
    </row>
    <row r="35" spans="1:7" s="17" customFormat="1" ht="12.7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v>640684472</v>
      </c>
      <c r="G35" s="23">
        <v>506932778</v>
      </c>
    </row>
    <row r="36" spans="1:7" s="17" customFormat="1" ht="12.7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v>0</v>
      </c>
      <c r="G36" s="23">
        <v>0</v>
      </c>
    </row>
    <row r="37" spans="1:7" s="17" customFormat="1" ht="12.75" customHeight="1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v>362974</v>
      </c>
      <c r="G37" s="23">
        <v>169645</v>
      </c>
    </row>
    <row r="38" spans="1:7" s="17" customFormat="1" ht="12.75" customHeight="1">
      <c r="A38" s="17" t="s">
        <v>66</v>
      </c>
      <c r="B38" s="23">
        <v>0</v>
      </c>
      <c r="C38" s="23">
        <v>0</v>
      </c>
      <c r="D38" s="24"/>
      <c r="E38" s="17" t="s">
        <v>67</v>
      </c>
      <c r="F38" s="23">
        <v>0</v>
      </c>
      <c r="G38" s="23">
        <v>0</v>
      </c>
    </row>
    <row r="39" spans="1:7" s="17" customFormat="1" ht="12.75">
      <c r="A39" s="20" t="s">
        <v>68</v>
      </c>
      <c r="B39" s="21">
        <v>41515467</v>
      </c>
      <c r="C39" s="21">
        <v>39676426</v>
      </c>
      <c r="D39" s="22"/>
      <c r="E39" s="17" t="s">
        <v>69</v>
      </c>
      <c r="F39" s="23">
        <v>0</v>
      </c>
      <c r="G39" s="23">
        <v>0</v>
      </c>
    </row>
    <row r="40" spans="1:7" s="17" customFormat="1" ht="12.7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0</v>
      </c>
      <c r="G40" s="21">
        <f>SUM(G41:G43)</f>
        <v>0</v>
      </c>
    </row>
    <row r="41" spans="1:7" s="17" customFormat="1" ht="25.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v>0</v>
      </c>
      <c r="G41" s="23">
        <v>0</v>
      </c>
    </row>
    <row r="42" spans="1:7" s="17" customFormat="1" ht="12.7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v>0</v>
      </c>
      <c r="G42" s="23">
        <v>0</v>
      </c>
    </row>
    <row r="43" spans="1:7" s="17" customFormat="1" ht="12.75">
      <c r="A43" s="20" t="s">
        <v>76</v>
      </c>
      <c r="B43" s="21">
        <f>SUM(B44:B47)</f>
        <v>432167210</v>
      </c>
      <c r="C43" s="21">
        <f>SUM(C44:C47)</f>
        <v>433353941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>
      <c r="A44" s="17" t="s">
        <v>78</v>
      </c>
      <c r="B44" s="23">
        <v>0</v>
      </c>
      <c r="C44" s="23">
        <v>0</v>
      </c>
      <c r="E44" s="20" t="s">
        <v>79</v>
      </c>
      <c r="F44" s="21">
        <f>SUM(F45:F47)</f>
        <v>1035084901</v>
      </c>
      <c r="G44" s="21">
        <f>SUM(G45:G47)</f>
        <v>71150123</v>
      </c>
    </row>
    <row r="45" spans="1:7" s="17" customFormat="1" ht="12.7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v>74605185</v>
      </c>
      <c r="G45" s="23">
        <v>68249215</v>
      </c>
    </row>
    <row r="46" spans="1:7" s="17" customFormat="1" ht="25.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v>0</v>
      </c>
      <c r="G46" s="23">
        <v>0</v>
      </c>
    </row>
    <row r="47" spans="1:7" s="17" customFormat="1" ht="12.75">
      <c r="A47" s="17" t="s">
        <v>84</v>
      </c>
      <c r="B47" s="23">
        <v>432167210</v>
      </c>
      <c r="C47" s="23">
        <v>433353941</v>
      </c>
      <c r="D47" s="22"/>
      <c r="E47" s="17" t="s">
        <v>85</v>
      </c>
      <c r="F47" s="23">
        <v>960479716</v>
      </c>
      <c r="G47" s="23">
        <v>2900908</v>
      </c>
    </row>
    <row r="48" spans="1:7" s="17" customFormat="1" ht="12.75">
      <c r="A48" s="20"/>
      <c r="B48" s="25"/>
      <c r="C48" s="25"/>
      <c r="D48" s="22"/>
      <c r="F48" s="26"/>
      <c r="G48" s="26"/>
    </row>
    <row r="49" spans="1:7" s="17" customFormat="1" ht="12.75">
      <c r="A49" s="20" t="s">
        <v>86</v>
      </c>
      <c r="B49" s="21">
        <f>SUM(B11+B19+B27+B33+B39+B40+B43)</f>
        <v>10749526326</v>
      </c>
      <c r="C49" s="21">
        <f>SUM(C11+C19+C27+C33+C39+C40+C43)</f>
        <v>5820921763</v>
      </c>
      <c r="D49" s="24"/>
      <c r="E49" s="20" t="s">
        <v>87</v>
      </c>
      <c r="F49" s="21">
        <f>SUM(F44+F40+F33+F29+F28+F25+F21+F11)</f>
        <v>5688360553</v>
      </c>
      <c r="G49" s="21">
        <f>SUM(G44+G40+G33+G29+G28+G25+G21+G11)</f>
        <v>5360693467</v>
      </c>
    </row>
    <row r="50" spans="1:7" s="17" customFormat="1" ht="13.5" thickBot="1">
      <c r="A50" s="20"/>
      <c r="B50" s="27"/>
      <c r="C50" s="27"/>
      <c r="D50" s="24"/>
      <c r="E50" s="20"/>
      <c r="F50" s="27"/>
      <c r="G50" s="27"/>
    </row>
    <row r="51" spans="1:7" s="17" customFormat="1" ht="13.5" thickTop="1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>
      <c r="B52" s="25"/>
      <c r="C52" s="25"/>
      <c r="D52" s="24"/>
      <c r="F52" s="25"/>
      <c r="G52" s="25"/>
    </row>
    <row r="53" spans="1:7" s="17" customFormat="1" ht="12.75">
      <c r="A53" s="20" t="s">
        <v>90</v>
      </c>
      <c r="B53" s="21">
        <v>434664918</v>
      </c>
      <c r="C53" s="21">
        <v>543242078</v>
      </c>
      <c r="D53" s="24"/>
      <c r="E53" s="20" t="s">
        <v>91</v>
      </c>
      <c r="F53" s="21">
        <v>2426647463</v>
      </c>
      <c r="G53" s="21">
        <v>2871236381</v>
      </c>
    </row>
    <row r="54" spans="1:7" s="17" customFormat="1" ht="5.0999999999999996" customHeight="1">
      <c r="A54" s="20"/>
      <c r="B54" s="21"/>
      <c r="C54" s="21"/>
      <c r="D54" s="24"/>
      <c r="E54" s="20"/>
      <c r="F54" s="21"/>
      <c r="G54" s="21"/>
    </row>
    <row r="55" spans="1:7" s="17" customFormat="1" ht="12.75">
      <c r="A55" s="20" t="s">
        <v>92</v>
      </c>
      <c r="B55" s="21">
        <v>999640494</v>
      </c>
      <c r="C55" s="21">
        <v>1321148679</v>
      </c>
      <c r="D55" s="24"/>
      <c r="E55" s="20" t="s">
        <v>93</v>
      </c>
      <c r="F55" s="21">
        <v>0</v>
      </c>
      <c r="G55" s="21">
        <v>0</v>
      </c>
    </row>
    <row r="56" spans="1:7" s="17" customFormat="1" ht="5.0999999999999996" customHeight="1">
      <c r="A56" s="20"/>
      <c r="B56" s="21"/>
      <c r="C56" s="21"/>
      <c r="D56" s="22"/>
      <c r="E56" s="20"/>
      <c r="F56" s="21"/>
      <c r="G56" s="21"/>
    </row>
    <row r="57" spans="1:7" s="17" customFormat="1" ht="12.75">
      <c r="A57" s="20" t="s">
        <v>94</v>
      </c>
      <c r="B57" s="21">
        <v>24246713049</v>
      </c>
      <c r="C57" s="21">
        <v>24598671517</v>
      </c>
      <c r="D57" s="24"/>
      <c r="E57" s="20" t="s">
        <v>95</v>
      </c>
      <c r="F57" s="21">
        <v>0</v>
      </c>
      <c r="G57" s="21">
        <v>0</v>
      </c>
    </row>
    <row r="58" spans="1:7" s="17" customFormat="1" ht="5.0999999999999996" customHeight="1">
      <c r="A58" s="20"/>
      <c r="B58" s="21"/>
      <c r="C58" s="21"/>
      <c r="D58" s="24"/>
      <c r="E58" s="20"/>
      <c r="F58" s="21"/>
      <c r="G58" s="21"/>
    </row>
    <row r="59" spans="1:7" s="17" customFormat="1" ht="12.75">
      <c r="A59" s="20" t="s">
        <v>96</v>
      </c>
      <c r="B59" s="21">
        <v>3778224893</v>
      </c>
      <c r="C59" s="21">
        <v>3591860560</v>
      </c>
      <c r="D59" s="24"/>
      <c r="E59" s="20" t="s">
        <v>97</v>
      </c>
      <c r="F59" s="21">
        <v>2320209570</v>
      </c>
      <c r="G59" s="21">
        <v>3372927221</v>
      </c>
    </row>
    <row r="60" spans="1:7" s="17" customFormat="1" ht="5.0999999999999996" customHeight="1">
      <c r="A60" s="20"/>
      <c r="B60" s="21"/>
      <c r="C60" s="21"/>
      <c r="D60" s="24"/>
      <c r="E60" s="20"/>
      <c r="F60" s="21"/>
      <c r="G60" s="21"/>
    </row>
    <row r="61" spans="1:7" s="17" customFormat="1" ht="25.5">
      <c r="A61" s="20" t="s">
        <v>98</v>
      </c>
      <c r="B61" s="21">
        <v>46681696</v>
      </c>
      <c r="C61" s="21">
        <v>46333030</v>
      </c>
      <c r="D61" s="24"/>
      <c r="E61" s="20" t="s">
        <v>99</v>
      </c>
      <c r="F61" s="21">
        <v>180413605</v>
      </c>
      <c r="G61" s="21">
        <v>459614282</v>
      </c>
    </row>
    <row r="62" spans="1:7" s="17" customFormat="1" ht="5.0999999999999996" customHeight="1">
      <c r="A62" s="20"/>
      <c r="B62" s="21"/>
      <c r="C62" s="21"/>
      <c r="D62" s="24"/>
      <c r="E62" s="20"/>
      <c r="F62" s="21"/>
      <c r="G62" s="21"/>
    </row>
    <row r="63" spans="1:7" s="17" customFormat="1" ht="12.75">
      <c r="A63" s="20" t="s">
        <v>100</v>
      </c>
      <c r="B63" s="21">
        <v>-893380768</v>
      </c>
      <c r="C63" s="21">
        <v>-911172546</v>
      </c>
      <c r="D63" s="22"/>
      <c r="E63" s="20" t="s">
        <v>101</v>
      </c>
      <c r="F63" s="21">
        <v>3405941</v>
      </c>
      <c r="G63" s="21">
        <v>15076567</v>
      </c>
    </row>
    <row r="64" spans="1:7" s="17" customFormat="1" ht="5.0999999999999996" customHeight="1">
      <c r="A64" s="20"/>
      <c r="B64" s="21"/>
      <c r="C64" s="21"/>
      <c r="D64" s="24"/>
      <c r="F64" s="26"/>
      <c r="G64" s="26"/>
    </row>
    <row r="65" spans="1:9" s="17" customFormat="1" ht="12.75">
      <c r="A65" s="20" t="s">
        <v>102</v>
      </c>
      <c r="B65" s="21">
        <v>12151210978</v>
      </c>
      <c r="C65" s="21">
        <v>12428027367</v>
      </c>
      <c r="D65" s="24"/>
      <c r="F65" s="25"/>
      <c r="G65" s="25"/>
    </row>
    <row r="66" spans="1:9" s="17" customFormat="1" ht="5.0999999999999996" customHeight="1">
      <c r="A66" s="20"/>
      <c r="B66" s="21"/>
      <c r="C66" s="21"/>
      <c r="D66" s="24"/>
      <c r="F66" s="25"/>
      <c r="G66" s="25"/>
    </row>
    <row r="67" spans="1:9" s="17" customFormat="1" ht="12.75">
      <c r="A67" s="20" t="s">
        <v>103</v>
      </c>
      <c r="B67" s="29">
        <v>0</v>
      </c>
      <c r="C67" s="29">
        <v>0</v>
      </c>
      <c r="D67" s="24"/>
      <c r="F67" s="25"/>
      <c r="G67" s="25"/>
    </row>
    <row r="68" spans="1:9" s="17" customFormat="1" ht="5.0999999999999996" customHeight="1">
      <c r="B68" s="21"/>
      <c r="C68" s="21"/>
      <c r="D68" s="24"/>
      <c r="F68" s="25"/>
      <c r="G68" s="25"/>
    </row>
    <row r="69" spans="1:9" s="17" customFormat="1" ht="12.75">
      <c r="A69" s="20" t="s">
        <v>104</v>
      </c>
      <c r="B69" s="21">
        <v>512701551</v>
      </c>
      <c r="C69" s="21">
        <v>479778966</v>
      </c>
      <c r="D69" s="24"/>
      <c r="E69" s="20" t="s">
        <v>105</v>
      </c>
      <c r="F69" s="21">
        <f>SUM(F63+F61+F59+F57+F55+F53)</f>
        <v>4930676579</v>
      </c>
      <c r="G69" s="21">
        <f>SUM(G63+G61+G59+G57+G55+G53)</f>
        <v>6718854451</v>
      </c>
    </row>
    <row r="70" spans="1:9" s="17" customFormat="1" ht="12.75">
      <c r="B70" s="25"/>
      <c r="C70" s="25"/>
      <c r="D70" s="24"/>
      <c r="F70" s="26"/>
      <c r="G70" s="26"/>
    </row>
    <row r="71" spans="1:9" s="17" customFormat="1" ht="12.75">
      <c r="A71" s="20" t="s">
        <v>106</v>
      </c>
      <c r="B71" s="21">
        <f>SUM(B69+B65+B63+B61+B59+B57+B55+B53+B67)</f>
        <v>41276456811</v>
      </c>
      <c r="C71" s="21">
        <f>SUM(C69+C65+C63+C61+C59+C57+C55+C53+C67)</f>
        <v>42097889651</v>
      </c>
      <c r="D71" s="24"/>
      <c r="E71" s="20" t="s">
        <v>107</v>
      </c>
      <c r="F71" s="21">
        <f>SUM(F69+F49)</f>
        <v>10619037132</v>
      </c>
      <c r="G71" s="21">
        <f>SUM(G69+G49)</f>
        <v>12079547918</v>
      </c>
      <c r="I71" s="26"/>
    </row>
    <row r="72" spans="1:9" s="17" customFormat="1" ht="12.75">
      <c r="B72" s="26"/>
      <c r="C72" s="26"/>
      <c r="D72" s="24"/>
      <c r="F72" s="26"/>
      <c r="G72" s="26"/>
    </row>
    <row r="73" spans="1:9" s="17" customFormat="1" ht="12.7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>
      <c r="B74" s="25"/>
      <c r="C74" s="25"/>
      <c r="D74" s="24"/>
      <c r="F74" s="25"/>
      <c r="G74" s="25"/>
    </row>
    <row r="75" spans="1:9" s="17" customFormat="1" ht="12.75">
      <c r="B75" s="26"/>
      <c r="C75" s="26"/>
      <c r="E75" s="34" t="s">
        <v>109</v>
      </c>
      <c r="F75" s="35">
        <f>SUM(F77+F79+F81)</f>
        <v>2574434768</v>
      </c>
      <c r="G75" s="35">
        <f>SUM(G77+G79+G81)</f>
        <v>2574423446</v>
      </c>
    </row>
    <row r="76" spans="1:9" s="17" customFormat="1" ht="5.0999999999999996" customHeight="1">
      <c r="B76" s="26"/>
      <c r="C76" s="26"/>
      <c r="D76" s="22"/>
      <c r="E76" s="20"/>
      <c r="F76" s="25"/>
      <c r="G76" s="25"/>
    </row>
    <row r="77" spans="1:9" s="17" customFormat="1" ht="12.75">
      <c r="B77" s="25"/>
      <c r="C77" s="25"/>
      <c r="D77" s="24"/>
      <c r="E77" s="20" t="s">
        <v>110</v>
      </c>
      <c r="F77" s="21">
        <v>0</v>
      </c>
      <c r="G77" s="21">
        <v>0</v>
      </c>
    </row>
    <row r="78" spans="1:9" s="17" customFormat="1" ht="5.0999999999999996" customHeight="1">
      <c r="B78" s="26"/>
      <c r="C78" s="26"/>
      <c r="E78" s="20"/>
      <c r="F78" s="21"/>
      <c r="G78" s="21"/>
    </row>
    <row r="79" spans="1:9" s="17" customFormat="1" ht="12.75">
      <c r="B79" s="25"/>
      <c r="C79" s="25"/>
      <c r="D79" s="24"/>
      <c r="E79" s="20" t="s">
        <v>111</v>
      </c>
      <c r="F79" s="21">
        <v>2574434768</v>
      </c>
      <c r="G79" s="21">
        <v>2574423446</v>
      </c>
    </row>
    <row r="80" spans="1:9" s="17" customFormat="1" ht="5.0999999999999996" customHeight="1">
      <c r="B80" s="26"/>
      <c r="C80" s="26"/>
      <c r="E80" s="20"/>
      <c r="F80" s="21"/>
      <c r="G80" s="21"/>
    </row>
    <row r="81" spans="2:7" s="17" customFormat="1" ht="12.75">
      <c r="B81" s="26"/>
      <c r="C81" s="26"/>
      <c r="D81" s="24"/>
      <c r="E81" s="20" t="s">
        <v>112</v>
      </c>
      <c r="F81" s="21">
        <v>0</v>
      </c>
      <c r="G81" s="21">
        <v>0</v>
      </c>
    </row>
    <row r="82" spans="2:7" s="17" customFormat="1" ht="5.0999999999999996" customHeight="1">
      <c r="B82" s="25"/>
      <c r="C82" s="25"/>
      <c r="D82" s="24"/>
      <c r="F82" s="26"/>
      <c r="G82" s="26"/>
    </row>
    <row r="83" spans="2:7" s="17" customFormat="1" ht="12.75">
      <c r="B83" s="25"/>
      <c r="C83" s="25"/>
      <c r="D83" s="22"/>
      <c r="E83" s="34" t="s">
        <v>113</v>
      </c>
      <c r="F83" s="35">
        <f>SUM(F85+F87+F89+F91+F93)</f>
        <v>38832511237</v>
      </c>
      <c r="G83" s="35">
        <f>SUM(G85+G87+G89+G91+G93)</f>
        <v>33264840050</v>
      </c>
    </row>
    <row r="84" spans="2:7" s="17" customFormat="1" ht="5.0999999999999996" customHeight="1">
      <c r="B84" s="25"/>
      <c r="C84" s="25"/>
      <c r="D84" s="22"/>
      <c r="F84" s="26"/>
      <c r="G84" s="26"/>
    </row>
    <row r="85" spans="2:7" s="17" customFormat="1" ht="12.75">
      <c r="B85" s="25"/>
      <c r="C85" s="25"/>
      <c r="D85" s="24"/>
      <c r="E85" s="20" t="s">
        <v>114</v>
      </c>
      <c r="F85" s="21">
        <v>7515138223</v>
      </c>
      <c r="G85" s="21">
        <v>3892423774</v>
      </c>
    </row>
    <row r="86" spans="2:7" s="17" customFormat="1" ht="5.0999999999999996" customHeight="1">
      <c r="B86" s="26"/>
      <c r="C86" s="26"/>
      <c r="E86" s="20"/>
      <c r="F86" s="21"/>
      <c r="G86" s="21"/>
    </row>
    <row r="87" spans="2:7" s="17" customFormat="1" ht="12.75">
      <c r="B87" s="26"/>
      <c r="C87" s="26"/>
      <c r="E87" s="20" t="s">
        <v>115</v>
      </c>
      <c r="F87" s="21">
        <v>30949599918</v>
      </c>
      <c r="G87" s="21">
        <v>29013694811</v>
      </c>
    </row>
    <row r="88" spans="2:7" s="17" customFormat="1" ht="5.0999999999999996" customHeight="1">
      <c r="B88" s="26"/>
      <c r="C88" s="26"/>
      <c r="E88" s="20"/>
      <c r="F88" s="21"/>
      <c r="G88" s="21"/>
    </row>
    <row r="89" spans="2:7" s="17" customFormat="1" ht="12.75">
      <c r="B89" s="26"/>
      <c r="C89" s="26"/>
      <c r="E89" s="20" t="s">
        <v>116</v>
      </c>
      <c r="F89" s="21">
        <v>365278488</v>
      </c>
      <c r="G89" s="21">
        <v>356232010</v>
      </c>
    </row>
    <row r="90" spans="2:7" s="17" customFormat="1" ht="5.0999999999999996" customHeight="1">
      <c r="B90" s="26"/>
      <c r="C90" s="26"/>
      <c r="E90" s="20"/>
      <c r="F90" s="21"/>
      <c r="G90" s="21"/>
    </row>
    <row r="91" spans="2:7" s="17" customFormat="1" ht="12.75">
      <c r="B91" s="26"/>
      <c r="C91" s="26"/>
      <c r="E91" s="20" t="s">
        <v>117</v>
      </c>
      <c r="F91" s="21">
        <v>2476723</v>
      </c>
      <c r="G91" s="21">
        <v>2471570</v>
      </c>
    </row>
    <row r="92" spans="2:7" s="17" customFormat="1" ht="5.0999999999999996" customHeight="1">
      <c r="B92" s="26"/>
      <c r="C92" s="26"/>
      <c r="E92" s="20"/>
      <c r="F92" s="21"/>
      <c r="G92" s="21"/>
    </row>
    <row r="93" spans="2:7" s="17" customFormat="1" ht="12.75">
      <c r="B93" s="26"/>
      <c r="C93" s="26"/>
      <c r="E93" s="20" t="s">
        <v>118</v>
      </c>
      <c r="F93" s="21">
        <v>17885</v>
      </c>
      <c r="G93" s="21">
        <v>17885</v>
      </c>
    </row>
    <row r="94" spans="2:7" s="17" customFormat="1" ht="5.0999999999999996" customHeight="1">
      <c r="B94" s="26"/>
      <c r="C94" s="26"/>
      <c r="F94" s="26"/>
      <c r="G94" s="26"/>
    </row>
    <row r="95" spans="2:7" s="17" customFormat="1" ht="25.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>
      <c r="B96" s="26"/>
      <c r="C96" s="26"/>
      <c r="F96" s="26"/>
      <c r="G96" s="26"/>
    </row>
    <row r="97" spans="1:8" s="17" customFormat="1" ht="12.75">
      <c r="B97" s="26"/>
      <c r="C97" s="26"/>
      <c r="E97" s="20" t="s">
        <v>120</v>
      </c>
      <c r="F97" s="21">
        <v>0</v>
      </c>
      <c r="G97" s="21">
        <v>0</v>
      </c>
    </row>
    <row r="98" spans="1:8" s="17" customFormat="1" ht="5.0999999999999996" customHeight="1">
      <c r="B98" s="26"/>
      <c r="C98" s="26"/>
      <c r="E98" s="20"/>
      <c r="F98" s="21"/>
      <c r="G98" s="21"/>
    </row>
    <row r="99" spans="1:8" s="17" customFormat="1" ht="12.75">
      <c r="B99" s="26"/>
      <c r="C99" s="26"/>
      <c r="E99" s="20" t="s">
        <v>121</v>
      </c>
      <c r="F99" s="21">
        <v>0</v>
      </c>
      <c r="G99" s="21">
        <v>0</v>
      </c>
    </row>
    <row r="100" spans="1:8" s="17" customFormat="1" ht="12.75">
      <c r="B100" s="26"/>
      <c r="C100" s="26"/>
      <c r="F100" s="26"/>
      <c r="G100" s="26"/>
    </row>
    <row r="101" spans="1:8" s="17" customFormat="1" ht="12.75">
      <c r="B101" s="26"/>
      <c r="C101" s="26"/>
      <c r="E101" s="20" t="s">
        <v>122</v>
      </c>
      <c r="F101" s="21">
        <f>SUM(F75+F83+F95)</f>
        <v>41406946005</v>
      </c>
      <c r="G101" s="21">
        <f>SUM(G75+G83+G95)</f>
        <v>35839263496</v>
      </c>
    </row>
    <row r="102" spans="1:8" s="17" customFormat="1" ht="13.5" thickBot="1">
      <c r="B102" s="26"/>
      <c r="C102" s="26"/>
      <c r="E102" s="20"/>
      <c r="F102" s="29"/>
      <c r="G102" s="29"/>
    </row>
    <row r="103" spans="1:8" s="17" customFormat="1" ht="3" customHeight="1">
      <c r="A103" s="36"/>
      <c r="B103" s="37"/>
      <c r="C103" s="37"/>
      <c r="D103" s="36"/>
      <c r="E103" s="38"/>
      <c r="F103" s="39"/>
      <c r="G103" s="39"/>
    </row>
    <row r="104" spans="1:8" s="17" customFormat="1" ht="12.75">
      <c r="A104" s="40" t="s">
        <v>123</v>
      </c>
      <c r="B104" s="41">
        <f>SUM(B71+B49)</f>
        <v>52025983137</v>
      </c>
      <c r="C104" s="41">
        <f>SUM(C71+C49)</f>
        <v>47918811414</v>
      </c>
      <c r="D104" s="42"/>
      <c r="E104" s="40" t="s">
        <v>124</v>
      </c>
      <c r="F104" s="41">
        <f>SUM(F101+F71)</f>
        <v>52025983137</v>
      </c>
      <c r="G104" s="41">
        <f>SUM(G101+G71)</f>
        <v>47918811414</v>
      </c>
    </row>
    <row r="105" spans="1:8" s="3" customFormat="1" ht="15" customHeight="1">
      <c r="A105" s="43" t="s">
        <v>125</v>
      </c>
      <c r="B105" s="13"/>
      <c r="C105" s="13"/>
      <c r="E105" s="12"/>
      <c r="F105" s="13"/>
      <c r="G105" s="13"/>
    </row>
    <row r="106" spans="1:8" s="3" customFormat="1" ht="15" customHeight="1">
      <c r="B106" s="13"/>
      <c r="C106" s="13"/>
      <c r="F106" s="13"/>
      <c r="G106" s="13"/>
    </row>
    <row r="107" spans="1:8" s="3" customFormat="1" ht="12.75">
      <c r="B107" s="13"/>
      <c r="C107" s="13"/>
      <c r="F107" s="13"/>
      <c r="G107" s="13"/>
    </row>
    <row r="108" spans="1:8" s="3" customFormat="1" ht="12.75">
      <c r="B108" s="13"/>
      <c r="C108" s="13"/>
      <c r="F108" s="13"/>
      <c r="G108" s="13"/>
    </row>
    <row r="109" spans="1:8" s="3" customFormat="1" ht="12.75">
      <c r="B109" s="13"/>
      <c r="C109" s="13"/>
      <c r="F109" s="13"/>
      <c r="G109" s="13"/>
    </row>
    <row r="110" spans="1:8">
      <c r="H110" s="3"/>
    </row>
    <row r="111" spans="1:8">
      <c r="H111" s="3"/>
    </row>
    <row r="112" spans="1:8">
      <c r="A112" s="44"/>
      <c r="B112" s="44"/>
      <c r="C112" s="44"/>
      <c r="E112" s="44"/>
      <c r="F112" s="44"/>
      <c r="G112" s="44"/>
      <c r="H112" s="3"/>
    </row>
    <row r="113" spans="1:8">
      <c r="A113" s="44"/>
      <c r="B113" s="44"/>
      <c r="C113" s="44"/>
      <c r="E113" s="44"/>
      <c r="F113" s="44"/>
      <c r="G113" s="44"/>
      <c r="H113" s="3"/>
    </row>
    <row r="114" spans="1:8">
      <c r="H114" s="3"/>
    </row>
    <row r="115" spans="1:8">
      <c r="H115" s="3"/>
    </row>
    <row r="116" spans="1:8">
      <c r="H116" s="3"/>
    </row>
    <row r="117" spans="1:8" ht="16.5">
      <c r="A117" s="45"/>
      <c r="B117" s="45"/>
      <c r="C117" s="45"/>
      <c r="D117" s="45"/>
      <c r="E117" s="45"/>
      <c r="F117" s="45"/>
      <c r="G117" s="45"/>
      <c r="H117" s="3"/>
    </row>
    <row r="118" spans="1:8">
      <c r="H118" s="3"/>
    </row>
    <row r="119" spans="1:8">
      <c r="H119" s="3"/>
    </row>
    <row r="120" spans="1:8">
      <c r="H120" s="3"/>
    </row>
    <row r="121" spans="1:8">
      <c r="H121" s="3"/>
    </row>
    <row r="122" spans="1:8">
      <c r="H122" s="3"/>
    </row>
    <row r="123" spans="1:8">
      <c r="H123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2023-11-16T19:59:39Z</dcterms:created>
  <dcterms:modified xsi:type="dcterms:W3CDTF">2023-11-16T19:59:40Z</dcterms:modified>
</cp:coreProperties>
</file>