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0E109B2-A2D0-4930-BF30-0644C91D4FD8}" xr6:coauthVersionLast="40" xr6:coauthVersionMax="40" xr10:uidLastSave="{00000000-0000-0000-0000-000000000000}"/>
  <bookViews>
    <workbookView xWindow="0" yWindow="0" windowWidth="20490" windowHeight="7545" xr2:uid="{C0C70F7C-60DE-4FB4-A50C-B1121E5932A9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D51" i="1"/>
  <c r="D50" i="1"/>
  <c r="G50" i="1" s="1"/>
  <c r="D49" i="1"/>
  <c r="G49" i="1" s="1"/>
  <c r="G48" i="1"/>
  <c r="D48" i="1"/>
  <c r="D47" i="1"/>
  <c r="G47" i="1" s="1"/>
  <c r="D46" i="1"/>
  <c r="G46" i="1" s="1"/>
  <c r="G45" i="1"/>
  <c r="D45" i="1"/>
  <c r="D44" i="1"/>
  <c r="G44" i="1" s="1"/>
  <c r="D43" i="1"/>
  <c r="G43" i="1" s="1"/>
  <c r="G42" i="1"/>
  <c r="D42" i="1"/>
  <c r="D41" i="1"/>
  <c r="G41" i="1" s="1"/>
  <c r="D40" i="1"/>
  <c r="G40" i="1" s="1"/>
  <c r="G39" i="1"/>
  <c r="D39" i="1"/>
  <c r="D38" i="1"/>
  <c r="G38" i="1" s="1"/>
  <c r="D37" i="1"/>
  <c r="G37" i="1" s="1"/>
  <c r="G36" i="1"/>
  <c r="D36" i="1"/>
  <c r="D35" i="1"/>
  <c r="G35" i="1" s="1"/>
  <c r="D34" i="1"/>
  <c r="G34" i="1" s="1"/>
  <c r="G33" i="1"/>
  <c r="D33" i="1"/>
  <c r="D32" i="1"/>
  <c r="G32" i="1" s="1"/>
  <c r="D31" i="1"/>
  <c r="G31" i="1" s="1"/>
  <c r="G30" i="1"/>
  <c r="D30" i="1"/>
  <c r="D29" i="1"/>
  <c r="G29" i="1" s="1"/>
  <c r="D28" i="1"/>
  <c r="G28" i="1" s="1"/>
  <c r="G27" i="1"/>
  <c r="D27" i="1"/>
  <c r="D26" i="1"/>
  <c r="G26" i="1" s="1"/>
  <c r="D25" i="1"/>
  <c r="G25" i="1" s="1"/>
  <c r="G24" i="1"/>
  <c r="D24" i="1"/>
  <c r="D23" i="1"/>
  <c r="G23" i="1" s="1"/>
  <c r="D22" i="1"/>
  <c r="G22" i="1" s="1"/>
  <c r="G21" i="1"/>
  <c r="D21" i="1"/>
  <c r="D20" i="1"/>
  <c r="G20" i="1" s="1"/>
  <c r="D19" i="1"/>
  <c r="G19" i="1" s="1"/>
  <c r="G18" i="1"/>
  <c r="D18" i="1"/>
  <c r="D17" i="1"/>
  <c r="G17" i="1" s="1"/>
  <c r="D16" i="1"/>
  <c r="G16" i="1" s="1"/>
  <c r="G15" i="1"/>
  <c r="D15" i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<sst xmlns="http://schemas.openxmlformats.org/spreadsheetml/2006/main" count="57" uniqueCount="57">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</sst>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0" fontId="3" fillId="0" borderId="0" xfId="2" applyFont="1" applyAlignment="1">
      <alignment vertical="top"/>
    </xf>
    <xf numFmtId="164" fontId="8" fillId="0" borderId="0" xfId="2" applyNumberFormat="1" applyAlignment="1">
      <alignment horizontal="right" vertical="top"/>
    </xf>
    <xf numFmtId="0" fontId="3" fillId="0" borderId="0" xfId="2" applyFont="1" applyAlignment="1">
      <alignment horizontal="justify" vertical="top"/>
    </xf>
    <xf numFmtId="164" fontId="8" fillId="0" borderId="0" xfId="1" applyNumberFormat="1" applyFont="1" applyAlignment="1">
      <alignment horizontal="right" vertical="top"/>
    </xf>
    <xf numFmtId="0" fontId="8" fillId="0" borderId="0" xfId="2" applyAlignment="1">
      <alignment horizontal="justify" vertical="top"/>
    </xf>
    <xf numFmtId="0" fontId="3" fillId="0" borderId="0" xfId="1" applyFont="1" applyAlignment="1">
      <alignment horizontal="justify"/>
    </xf>
    <xf numFmtId="0" fontId="3" fillId="0" borderId="0" xfId="2" applyFont="1" applyAlignment="1">
      <alignment vertical="top" wrapText="1"/>
    </xf>
    <xf numFmtId="164" fontId="8" fillId="0" borderId="10" xfId="2" applyNumberFormat="1" applyBorder="1" applyAlignment="1">
      <alignment horizontal="right" vertical="top"/>
    </xf>
    <xf numFmtId="0" fontId="10" fillId="0" borderId="11" xfId="0" applyFont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 xr:uid="{8F6892C6-563E-499C-BFCB-BF9AA1E4FF28}"/>
    <cellStyle name="Normal 7" xfId="2" xr:uid="{460AE8FE-E797-40B2-93E7-B922A7089D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B22A-BB85-4538-9309-A48ACFF14BE4}">
  <dimension ref="A1:H54"/>
  <sheetViews>
    <sheetView showGridLines="0" tabSelected="1" topLeftCell="A43" workbookViewId="0">
      <selection sqref="A1:G52"/>
    </sheetView>
  </sheetViews>
  <sheetFormatPr baseColWidth="10" defaultRowHeight="15" x14ac:dyDescent="0.25"/>
  <cols>
    <col min="1" max="1" width="57.855468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20.2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2" customFormat="1" ht="12.75" x14ac:dyDescent="0.2">
      <c r="A11" s="14" t="s">
        <v>16</v>
      </c>
      <c r="B11" s="15">
        <f>SUM(B13:B51)</f>
        <v>23814731328</v>
      </c>
      <c r="C11" s="15">
        <f>SUM(C13:C51)</f>
        <v>11581225422</v>
      </c>
      <c r="D11" s="15">
        <f>SUM(B11+C11)</f>
        <v>35395956750</v>
      </c>
      <c r="E11" s="15">
        <f>SUM(E13:E51)</f>
        <v>23218803045</v>
      </c>
      <c r="F11" s="15">
        <f>SUM(F13:F51)</f>
        <v>21772801259</v>
      </c>
      <c r="G11" s="15">
        <f>SUM(D11-E11)</f>
        <v>12177153705</v>
      </c>
    </row>
    <row r="12" spans="1:7" s="2" customFormat="1" ht="12.75" x14ac:dyDescent="0.2">
      <c r="A12" s="16"/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555071886</v>
      </c>
      <c r="C13" s="19">
        <v>134825572</v>
      </c>
      <c r="D13" s="19">
        <f t="shared" ref="D13:D51" si="0">SUM(B13+C13)</f>
        <v>689897458</v>
      </c>
      <c r="E13" s="19">
        <v>506039722</v>
      </c>
      <c r="F13" s="19">
        <v>500314958</v>
      </c>
      <c r="G13" s="19">
        <f t="shared" ref="G13:G51" si="1">SUM(D13-E13)</f>
        <v>183857736</v>
      </c>
    </row>
    <row r="14" spans="1:7" s="2" customFormat="1" ht="12.75" x14ac:dyDescent="0.2">
      <c r="A14" s="18" t="s">
        <v>18</v>
      </c>
      <c r="B14" s="19">
        <v>118113192</v>
      </c>
      <c r="C14" s="19">
        <v>16266506</v>
      </c>
      <c r="D14" s="19">
        <f t="shared" si="0"/>
        <v>134379698</v>
      </c>
      <c r="E14" s="19">
        <v>93094993</v>
      </c>
      <c r="F14" s="19">
        <v>85496946</v>
      </c>
      <c r="G14" s="19">
        <f t="shared" si="1"/>
        <v>41284705</v>
      </c>
    </row>
    <row r="15" spans="1:7" s="2" customFormat="1" ht="12.75" x14ac:dyDescent="0.2">
      <c r="A15" s="18" t="s">
        <v>19</v>
      </c>
      <c r="B15" s="19">
        <v>77728356</v>
      </c>
      <c r="C15" s="19">
        <v>28152494</v>
      </c>
      <c r="D15" s="19">
        <f t="shared" si="0"/>
        <v>105880850</v>
      </c>
      <c r="E15" s="19">
        <v>59331753</v>
      </c>
      <c r="F15" s="19">
        <v>57645792</v>
      </c>
      <c r="G15" s="19">
        <f t="shared" si="1"/>
        <v>46549097</v>
      </c>
    </row>
    <row r="16" spans="1:7" s="2" customFormat="1" ht="12.75" x14ac:dyDescent="0.2">
      <c r="A16" s="18" t="s">
        <v>20</v>
      </c>
      <c r="B16" s="19">
        <v>82455607</v>
      </c>
      <c r="C16" s="19">
        <v>3674318</v>
      </c>
      <c r="D16" s="19">
        <f t="shared" si="0"/>
        <v>86129925</v>
      </c>
      <c r="E16" s="19">
        <v>49766440</v>
      </c>
      <c r="F16" s="19">
        <v>49243274</v>
      </c>
      <c r="G16" s="19">
        <f t="shared" si="1"/>
        <v>36363485</v>
      </c>
    </row>
    <row r="17" spans="1:8" s="2" customFormat="1" ht="25.5" x14ac:dyDescent="0.2">
      <c r="A17" s="20" t="s">
        <v>21</v>
      </c>
      <c r="B17" s="19">
        <v>1114355429</v>
      </c>
      <c r="C17" s="19">
        <v>212147480</v>
      </c>
      <c r="D17" s="19">
        <f t="shared" si="0"/>
        <v>1326502909</v>
      </c>
      <c r="E17" s="19">
        <v>680533636</v>
      </c>
      <c r="F17" s="19">
        <v>608489017</v>
      </c>
      <c r="G17" s="19">
        <f t="shared" si="1"/>
        <v>645969273</v>
      </c>
    </row>
    <row r="18" spans="1:8" s="2" customFormat="1" ht="12.75" x14ac:dyDescent="0.2">
      <c r="A18" s="18" t="s">
        <v>22</v>
      </c>
      <c r="B18" s="19">
        <v>3275435353</v>
      </c>
      <c r="C18" s="19">
        <v>266395180</v>
      </c>
      <c r="D18" s="19">
        <f t="shared" si="0"/>
        <v>3541830533</v>
      </c>
      <c r="E18" s="19">
        <v>2500033576</v>
      </c>
      <c r="F18" s="19">
        <v>2447321523</v>
      </c>
      <c r="G18" s="19">
        <f t="shared" si="1"/>
        <v>1041796957</v>
      </c>
    </row>
    <row r="19" spans="1:8" s="2" customFormat="1" ht="12.75" x14ac:dyDescent="0.2">
      <c r="A19" s="18" t="s">
        <v>23</v>
      </c>
      <c r="B19" s="19">
        <v>66849770</v>
      </c>
      <c r="C19" s="19">
        <v>5022311</v>
      </c>
      <c r="D19" s="19">
        <f t="shared" si="0"/>
        <v>71872081</v>
      </c>
      <c r="E19" s="19">
        <v>37305674</v>
      </c>
      <c r="F19" s="19">
        <v>36790984</v>
      </c>
      <c r="G19" s="19">
        <f t="shared" si="1"/>
        <v>34566407</v>
      </c>
    </row>
    <row r="20" spans="1:8" s="2" customFormat="1" ht="12.75" x14ac:dyDescent="0.2">
      <c r="A20" s="18" t="s">
        <v>24</v>
      </c>
      <c r="B20" s="19">
        <v>24823854</v>
      </c>
      <c r="C20" s="19">
        <v>-267307</v>
      </c>
      <c r="D20" s="19">
        <f t="shared" si="0"/>
        <v>24556547</v>
      </c>
      <c r="E20" s="19">
        <v>13924920</v>
      </c>
      <c r="F20" s="19">
        <v>13192301</v>
      </c>
      <c r="G20" s="19">
        <f t="shared" si="1"/>
        <v>10631627</v>
      </c>
    </row>
    <row r="21" spans="1:8" s="2" customFormat="1" ht="25.5" x14ac:dyDescent="0.2">
      <c r="A21" s="20" t="s">
        <v>25</v>
      </c>
      <c r="B21" s="19">
        <v>211831610</v>
      </c>
      <c r="C21" s="19">
        <v>26894624</v>
      </c>
      <c r="D21" s="19">
        <f t="shared" si="0"/>
        <v>238726234</v>
      </c>
      <c r="E21" s="19">
        <v>90155060</v>
      </c>
      <c r="F21" s="19">
        <v>79650422</v>
      </c>
      <c r="G21" s="19">
        <f t="shared" si="1"/>
        <v>148571174</v>
      </c>
    </row>
    <row r="22" spans="1:8" s="2" customFormat="1" ht="25.5" x14ac:dyDescent="0.2">
      <c r="A22" s="20" t="s">
        <v>26</v>
      </c>
      <c r="B22" s="19">
        <v>1327307591</v>
      </c>
      <c r="C22" s="19">
        <v>265784603</v>
      </c>
      <c r="D22" s="19">
        <f t="shared" si="0"/>
        <v>1593092194</v>
      </c>
      <c r="E22" s="19">
        <v>974125569</v>
      </c>
      <c r="F22" s="19">
        <v>972347872</v>
      </c>
      <c r="G22" s="19">
        <f t="shared" si="1"/>
        <v>618966625</v>
      </c>
      <c r="H22" s="21"/>
    </row>
    <row r="23" spans="1:8" s="2" customFormat="1" ht="13.5" customHeight="1" x14ac:dyDescent="0.2">
      <c r="A23" s="18" t="s">
        <v>27</v>
      </c>
      <c r="B23" s="19">
        <v>143331829</v>
      </c>
      <c r="C23" s="19">
        <v>63715027</v>
      </c>
      <c r="D23" s="19">
        <f t="shared" si="0"/>
        <v>207046856</v>
      </c>
      <c r="E23" s="19">
        <v>82248726</v>
      </c>
      <c r="F23" s="19">
        <v>81043113</v>
      </c>
      <c r="G23" s="19">
        <f t="shared" si="1"/>
        <v>124798130</v>
      </c>
    </row>
    <row r="24" spans="1:8" s="13" customFormat="1" ht="25.5" x14ac:dyDescent="0.2">
      <c r="A24" s="20" t="s">
        <v>28</v>
      </c>
      <c r="B24" s="19">
        <v>23744214</v>
      </c>
      <c r="C24" s="19">
        <v>7648935</v>
      </c>
      <c r="D24" s="19">
        <f t="shared" si="0"/>
        <v>31393149</v>
      </c>
      <c r="E24" s="19">
        <v>22170229</v>
      </c>
      <c r="F24" s="19">
        <v>20650320</v>
      </c>
      <c r="G24" s="19">
        <f t="shared" si="1"/>
        <v>9222920</v>
      </c>
    </row>
    <row r="25" spans="1:8" s="2" customFormat="1" ht="25.5" customHeight="1" x14ac:dyDescent="0.2">
      <c r="A25" s="20" t="s">
        <v>29</v>
      </c>
      <c r="B25" s="19">
        <v>73647254</v>
      </c>
      <c r="C25" s="19">
        <v>3752240</v>
      </c>
      <c r="D25" s="19">
        <f t="shared" si="0"/>
        <v>77399494</v>
      </c>
      <c r="E25" s="19">
        <v>51033145</v>
      </c>
      <c r="F25" s="19">
        <v>51033145</v>
      </c>
      <c r="G25" s="19">
        <f t="shared" si="1"/>
        <v>26366349</v>
      </c>
    </row>
    <row r="26" spans="1:8" s="2" customFormat="1" ht="12.75" x14ac:dyDescent="0.2">
      <c r="A26" s="18" t="s">
        <v>30</v>
      </c>
      <c r="B26" s="19">
        <v>116656685</v>
      </c>
      <c r="C26" s="19">
        <v>26701217</v>
      </c>
      <c r="D26" s="19">
        <f t="shared" si="0"/>
        <v>143357902</v>
      </c>
      <c r="E26" s="19">
        <v>87733207</v>
      </c>
      <c r="F26" s="19">
        <v>83293509</v>
      </c>
      <c r="G26" s="19">
        <f t="shared" si="1"/>
        <v>55624695</v>
      </c>
    </row>
    <row r="27" spans="1:8" s="2" customFormat="1" ht="12.75" x14ac:dyDescent="0.2">
      <c r="A27" s="18" t="s">
        <v>31</v>
      </c>
      <c r="B27" s="19">
        <v>11900163924</v>
      </c>
      <c r="C27" s="19">
        <v>7338193433</v>
      </c>
      <c r="D27" s="19">
        <f t="shared" si="0"/>
        <v>19238357357</v>
      </c>
      <c r="E27" s="19">
        <v>13030044546</v>
      </c>
      <c r="F27" s="19">
        <v>11952199778</v>
      </c>
      <c r="G27" s="19">
        <f t="shared" si="1"/>
        <v>6208312811</v>
      </c>
    </row>
    <row r="28" spans="1:8" s="2" customFormat="1" ht="12.75" x14ac:dyDescent="0.2">
      <c r="A28" s="18" t="s">
        <v>32</v>
      </c>
      <c r="B28" s="19">
        <v>332385886</v>
      </c>
      <c r="C28" s="19">
        <v>20309487</v>
      </c>
      <c r="D28" s="19">
        <f>SUM(B28+C28)</f>
        <v>352695373</v>
      </c>
      <c r="E28" s="19">
        <v>202000103</v>
      </c>
      <c r="F28" s="19">
        <v>202000103</v>
      </c>
      <c r="G28" s="19">
        <f>SUM(D28-E28)</f>
        <v>150695270</v>
      </c>
    </row>
    <row r="29" spans="1:8" s="23" customFormat="1" ht="25.5" x14ac:dyDescent="0.2">
      <c r="A29" s="22" t="s">
        <v>33</v>
      </c>
      <c r="B29" s="19">
        <v>238369209</v>
      </c>
      <c r="C29" s="19">
        <v>39374863</v>
      </c>
      <c r="D29" s="19">
        <f>SUM(B29+C29)</f>
        <v>277744072</v>
      </c>
      <c r="E29" s="19">
        <v>189989954</v>
      </c>
      <c r="F29" s="19">
        <v>171608636</v>
      </c>
      <c r="G29" s="19">
        <f t="shared" si="1"/>
        <v>87754118</v>
      </c>
    </row>
    <row r="30" spans="1:8" s="2" customFormat="1" ht="12.75" x14ac:dyDescent="0.2">
      <c r="A30" s="18" t="s">
        <v>34</v>
      </c>
      <c r="B30" s="19">
        <v>46580234</v>
      </c>
      <c r="C30" s="19">
        <v>22132122</v>
      </c>
      <c r="D30" s="19">
        <f t="shared" si="0"/>
        <v>68712356</v>
      </c>
      <c r="E30" s="19">
        <v>46972012</v>
      </c>
      <c r="F30" s="19">
        <v>41777039</v>
      </c>
      <c r="G30" s="19">
        <f t="shared" si="1"/>
        <v>21740344</v>
      </c>
    </row>
    <row r="31" spans="1:8" s="2" customFormat="1" ht="12.75" customHeight="1" x14ac:dyDescent="0.2">
      <c r="A31" s="20" t="s">
        <v>35</v>
      </c>
      <c r="B31" s="19">
        <v>1206030665</v>
      </c>
      <c r="C31" s="19">
        <v>129761237</v>
      </c>
      <c r="D31" s="19">
        <f t="shared" si="0"/>
        <v>1335791902</v>
      </c>
      <c r="E31" s="19">
        <v>832071540</v>
      </c>
      <c r="F31" s="19">
        <v>778993224</v>
      </c>
      <c r="G31" s="19">
        <f t="shared" si="1"/>
        <v>503720362</v>
      </c>
    </row>
    <row r="32" spans="1:8" s="2" customFormat="1" ht="12.75" x14ac:dyDescent="0.2">
      <c r="A32" s="18" t="s">
        <v>36</v>
      </c>
      <c r="B32" s="19">
        <v>22890841</v>
      </c>
      <c r="C32" s="19">
        <v>134154853</v>
      </c>
      <c r="D32" s="19">
        <f t="shared" si="0"/>
        <v>157045694</v>
      </c>
      <c r="E32" s="19">
        <v>73249451</v>
      </c>
      <c r="F32" s="19">
        <v>72987908</v>
      </c>
      <c r="G32" s="19">
        <f t="shared" si="1"/>
        <v>83796243</v>
      </c>
    </row>
    <row r="33" spans="1:7" s="2" customFormat="1" ht="12.75" x14ac:dyDescent="0.2">
      <c r="A33" s="18" t="s">
        <v>37</v>
      </c>
      <c r="B33" s="19">
        <v>22611524</v>
      </c>
      <c r="C33" s="19">
        <v>4157042</v>
      </c>
      <c r="D33" s="19">
        <f t="shared" si="0"/>
        <v>26768566</v>
      </c>
      <c r="E33" s="19">
        <v>17757210</v>
      </c>
      <c r="F33" s="19">
        <v>17575422</v>
      </c>
      <c r="G33" s="19">
        <f t="shared" si="1"/>
        <v>9011356</v>
      </c>
    </row>
    <row r="34" spans="1:7" s="2" customFormat="1" ht="12.75" x14ac:dyDescent="0.2">
      <c r="A34" s="18" t="s">
        <v>38</v>
      </c>
      <c r="B34" s="19">
        <v>26096251</v>
      </c>
      <c r="C34" s="19">
        <v>17922861</v>
      </c>
      <c r="D34" s="19">
        <f t="shared" si="0"/>
        <v>44019112</v>
      </c>
      <c r="E34" s="19">
        <v>32221485</v>
      </c>
      <c r="F34" s="19">
        <v>31991502</v>
      </c>
      <c r="G34" s="19">
        <f>SUM(D34-E34)</f>
        <v>11797627</v>
      </c>
    </row>
    <row r="35" spans="1:7" s="2" customFormat="1" ht="12.75" x14ac:dyDescent="0.2">
      <c r="A35" s="18" t="s">
        <v>39</v>
      </c>
      <c r="B35" s="19">
        <v>76670149</v>
      </c>
      <c r="C35" s="19">
        <v>58676462</v>
      </c>
      <c r="D35" s="19">
        <f t="shared" si="0"/>
        <v>135346611</v>
      </c>
      <c r="E35" s="19">
        <v>73074755</v>
      </c>
      <c r="F35" s="19">
        <v>66883719</v>
      </c>
      <c r="G35" s="19">
        <f t="shared" si="1"/>
        <v>62271856</v>
      </c>
    </row>
    <row r="36" spans="1:7" s="2" customFormat="1" ht="25.5" x14ac:dyDescent="0.2">
      <c r="A36" s="20" t="s">
        <v>40</v>
      </c>
      <c r="B36" s="19">
        <v>540435742</v>
      </c>
      <c r="C36" s="19">
        <v>144161393</v>
      </c>
      <c r="D36" s="19">
        <f t="shared" si="0"/>
        <v>684597135</v>
      </c>
      <c r="E36" s="19">
        <v>465116281</v>
      </c>
      <c r="F36" s="19">
        <v>449798264</v>
      </c>
      <c r="G36" s="19">
        <f t="shared" si="1"/>
        <v>219480854</v>
      </c>
    </row>
    <row r="37" spans="1:7" s="2" customFormat="1" ht="12.75" x14ac:dyDescent="0.2">
      <c r="A37" s="20" t="s">
        <v>41</v>
      </c>
      <c r="B37" s="19">
        <v>22376723</v>
      </c>
      <c r="C37" s="19">
        <v>4804614</v>
      </c>
      <c r="D37" s="19">
        <f t="shared" si="0"/>
        <v>27181337</v>
      </c>
      <c r="E37" s="19">
        <v>17620948</v>
      </c>
      <c r="F37" s="19">
        <v>17312180</v>
      </c>
      <c r="G37" s="19">
        <f t="shared" si="1"/>
        <v>9560389</v>
      </c>
    </row>
    <row r="38" spans="1:7" s="2" customFormat="1" ht="12.75" x14ac:dyDescent="0.2">
      <c r="A38" s="20" t="s">
        <v>42</v>
      </c>
      <c r="B38" s="19">
        <v>17739334</v>
      </c>
      <c r="C38" s="19">
        <v>2801641</v>
      </c>
      <c r="D38" s="19">
        <f t="shared" si="0"/>
        <v>20540975</v>
      </c>
      <c r="E38" s="19">
        <v>13694241</v>
      </c>
      <c r="F38" s="19">
        <v>10507339</v>
      </c>
      <c r="G38" s="19">
        <f>SUM(D38-E38)</f>
        <v>6846734</v>
      </c>
    </row>
    <row r="39" spans="1:7" s="2" customFormat="1" ht="12.75" x14ac:dyDescent="0.2">
      <c r="A39" s="20" t="s">
        <v>43</v>
      </c>
      <c r="B39" s="19">
        <v>6134550</v>
      </c>
      <c r="C39" s="19">
        <v>1168963</v>
      </c>
      <c r="D39" s="19">
        <f t="shared" si="0"/>
        <v>7303513</v>
      </c>
      <c r="E39" s="19">
        <v>4469240</v>
      </c>
      <c r="F39" s="19">
        <v>4034903</v>
      </c>
      <c r="G39" s="19">
        <f t="shared" si="1"/>
        <v>2834273</v>
      </c>
    </row>
    <row r="40" spans="1:7" s="2" customFormat="1" ht="12.75" x14ac:dyDescent="0.2">
      <c r="A40" s="20" t="s">
        <v>44</v>
      </c>
      <c r="B40" s="19">
        <v>1941621680</v>
      </c>
      <c r="C40" s="19">
        <v>1593319430</v>
      </c>
      <c r="D40" s="19">
        <f t="shared" si="0"/>
        <v>3534941110</v>
      </c>
      <c r="E40" s="19">
        <v>1840616712</v>
      </c>
      <c r="F40" s="19">
        <v>1742764331</v>
      </c>
      <c r="G40" s="19">
        <f t="shared" si="1"/>
        <v>1694324398</v>
      </c>
    </row>
    <row r="41" spans="1:7" s="2" customFormat="1" ht="12.75" x14ac:dyDescent="0.2">
      <c r="A41" s="20" t="s">
        <v>45</v>
      </c>
      <c r="B41" s="19">
        <v>5286019</v>
      </c>
      <c r="C41" s="19">
        <v>115843</v>
      </c>
      <c r="D41" s="19">
        <f t="shared" si="0"/>
        <v>5401862</v>
      </c>
      <c r="E41" s="19">
        <v>3296793</v>
      </c>
      <c r="F41" s="19">
        <v>3223393</v>
      </c>
      <c r="G41" s="19">
        <f t="shared" si="1"/>
        <v>2105069</v>
      </c>
    </row>
    <row r="42" spans="1:7" s="2" customFormat="1" ht="25.5" x14ac:dyDescent="0.2">
      <c r="A42" s="20" t="s">
        <v>46</v>
      </c>
      <c r="B42" s="19">
        <v>10829631</v>
      </c>
      <c r="C42" s="19">
        <v>3155249</v>
      </c>
      <c r="D42" s="19">
        <f t="shared" si="0"/>
        <v>13984880</v>
      </c>
      <c r="E42" s="19">
        <v>8421732</v>
      </c>
      <c r="F42" s="19">
        <v>8066254</v>
      </c>
      <c r="G42" s="19">
        <f t="shared" si="1"/>
        <v>5563148</v>
      </c>
    </row>
    <row r="43" spans="1:7" s="2" customFormat="1" ht="12.75" x14ac:dyDescent="0.2">
      <c r="A43" s="18" t="s">
        <v>47</v>
      </c>
      <c r="B43" s="19">
        <v>15959035</v>
      </c>
      <c r="C43" s="19">
        <v>5253804</v>
      </c>
      <c r="D43" s="19">
        <f t="shared" si="0"/>
        <v>21212839</v>
      </c>
      <c r="E43" s="19">
        <v>14241575</v>
      </c>
      <c r="F43" s="19">
        <v>12531933</v>
      </c>
      <c r="G43" s="19">
        <f t="shared" si="1"/>
        <v>6971264</v>
      </c>
    </row>
    <row r="44" spans="1:7" s="2" customFormat="1" ht="25.5" x14ac:dyDescent="0.2">
      <c r="A44" s="20" t="s">
        <v>48</v>
      </c>
      <c r="B44" s="19">
        <v>17882388</v>
      </c>
      <c r="C44" s="19">
        <v>251432</v>
      </c>
      <c r="D44" s="19">
        <f t="shared" si="0"/>
        <v>18133820</v>
      </c>
      <c r="E44" s="19">
        <v>11896243</v>
      </c>
      <c r="F44" s="19">
        <v>11634204</v>
      </c>
      <c r="G44" s="19">
        <f t="shared" si="1"/>
        <v>6237577</v>
      </c>
    </row>
    <row r="45" spans="1:7" s="2" customFormat="1" ht="12.75" x14ac:dyDescent="0.2">
      <c r="A45" s="20" t="s">
        <v>49</v>
      </c>
      <c r="B45" s="19">
        <v>12356002</v>
      </c>
      <c r="C45" s="19">
        <v>1164209</v>
      </c>
      <c r="D45" s="19">
        <f t="shared" si="0"/>
        <v>13520211</v>
      </c>
      <c r="E45" s="19">
        <v>7747648</v>
      </c>
      <c r="F45" s="19">
        <v>7443442</v>
      </c>
      <c r="G45" s="19">
        <f t="shared" si="1"/>
        <v>5772563</v>
      </c>
    </row>
    <row r="46" spans="1:7" s="2" customFormat="1" ht="12.75" x14ac:dyDescent="0.2">
      <c r="A46" s="20" t="s">
        <v>50</v>
      </c>
      <c r="B46" s="19">
        <v>9445043</v>
      </c>
      <c r="C46" s="19">
        <v>766783</v>
      </c>
      <c r="D46" s="19">
        <f t="shared" si="0"/>
        <v>10211826</v>
      </c>
      <c r="E46" s="19">
        <v>6023128</v>
      </c>
      <c r="F46" s="19">
        <v>5667620</v>
      </c>
      <c r="G46" s="19">
        <f t="shared" si="1"/>
        <v>4188698</v>
      </c>
    </row>
    <row r="47" spans="1:7" s="2" customFormat="1" ht="25.5" x14ac:dyDescent="0.2">
      <c r="A47" s="24" t="s">
        <v>51</v>
      </c>
      <c r="B47" s="19">
        <v>5533139</v>
      </c>
      <c r="C47" s="19">
        <v>753874</v>
      </c>
      <c r="D47" s="19">
        <f>SUM(B47+C47)</f>
        <v>6287013</v>
      </c>
      <c r="E47" s="19">
        <v>3677455</v>
      </c>
      <c r="F47" s="19">
        <v>3493178</v>
      </c>
      <c r="G47" s="19">
        <f t="shared" si="1"/>
        <v>2609558</v>
      </c>
    </row>
    <row r="48" spans="1:7" s="2" customFormat="1" ht="12.75" x14ac:dyDescent="0.2">
      <c r="A48" s="18" t="s">
        <v>52</v>
      </c>
      <c r="B48" s="19">
        <v>0</v>
      </c>
      <c r="C48" s="19">
        <v>10032653</v>
      </c>
      <c r="D48" s="19">
        <f>SUM(B48+C48)</f>
        <v>10032653</v>
      </c>
      <c r="E48" s="19">
        <v>8697803</v>
      </c>
      <c r="F48" s="19">
        <v>8697803</v>
      </c>
      <c r="G48" s="19">
        <f t="shared" si="1"/>
        <v>1334850</v>
      </c>
    </row>
    <row r="49" spans="1:7" s="2" customFormat="1" ht="25.5" x14ac:dyDescent="0.2">
      <c r="A49" s="20" t="s">
        <v>53</v>
      </c>
      <c r="B49" s="19">
        <v>31486494</v>
      </c>
      <c r="C49" s="19">
        <v>969924963</v>
      </c>
      <c r="D49" s="19">
        <f t="shared" ref="D49" si="2">SUM(B49+C49)</f>
        <v>1001411457</v>
      </c>
      <c r="E49" s="19">
        <v>987746678</v>
      </c>
      <c r="F49" s="19">
        <v>987466820</v>
      </c>
      <c r="G49" s="19">
        <f>SUM(D49-E49)</f>
        <v>13664779</v>
      </c>
    </row>
    <row r="50" spans="1:7" s="2" customFormat="1" ht="12.75" x14ac:dyDescent="0.2">
      <c r="A50" s="18" t="s">
        <v>54</v>
      </c>
      <c r="B50" s="19">
        <v>31136893</v>
      </c>
      <c r="C50" s="19">
        <v>1260258</v>
      </c>
      <c r="D50" s="19">
        <f t="shared" si="0"/>
        <v>32397151</v>
      </c>
      <c r="E50" s="19">
        <v>20670796</v>
      </c>
      <c r="F50" s="19">
        <v>20258546</v>
      </c>
      <c r="G50" s="19">
        <f>SUM(D50-E50)</f>
        <v>11726355</v>
      </c>
    </row>
    <row r="51" spans="1:7" s="2" customFormat="1" ht="12.75" x14ac:dyDescent="0.2">
      <c r="A51" s="20" t="s">
        <v>55</v>
      </c>
      <c r="B51" s="19">
        <v>63357342</v>
      </c>
      <c r="C51" s="25">
        <v>16894753</v>
      </c>
      <c r="D51" s="25">
        <f t="shared" si="0"/>
        <v>80252095</v>
      </c>
      <c r="E51" s="25">
        <v>59988066</v>
      </c>
      <c r="F51" s="25">
        <v>57370542</v>
      </c>
      <c r="G51" s="25">
        <f t="shared" si="1"/>
        <v>20264029</v>
      </c>
    </row>
    <row r="52" spans="1:7" s="2" customFormat="1" ht="12.75" x14ac:dyDescent="0.2">
      <c r="A52" s="26" t="s">
        <v>56</v>
      </c>
      <c r="B52" s="26"/>
    </row>
    <row r="53" spans="1:7" x14ac:dyDescent="0.25">
      <c r="A53" s="27"/>
      <c r="B53" s="19"/>
      <c r="C53" s="19"/>
      <c r="D53" s="19"/>
      <c r="E53" s="19"/>
      <c r="F53" s="19"/>
      <c r="G53" s="19"/>
    </row>
    <row r="54" spans="1:7" x14ac:dyDescent="0.25">
      <c r="B54" s="28"/>
      <c r="C54" s="28"/>
      <c r="D54" s="28"/>
      <c r="E54" s="28"/>
      <c r="F54" s="28"/>
      <c r="G54" s="28"/>
    </row>
  </sheetData>
  <mergeCells count="10">
    <mergeCell ref="A7:A9"/>
    <mergeCell ref="B7:F7"/>
    <mergeCell ref="G7:G8"/>
    <mergeCell ref="A52:B5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2023-10-26T16:31:26Z</dcterms:created>
  <dcterms:modified xsi:type="dcterms:W3CDTF">2023-10-26T16:31:27Z</dcterms:modified>
</cp:coreProperties>
</file>