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F41" i="1" l="1"/>
  <c r="E41" i="1"/>
  <c r="F40" i="1"/>
  <c r="E40" i="1"/>
  <c r="F39" i="1"/>
  <c r="E39" i="1"/>
  <c r="F37" i="1"/>
  <c r="D37" i="1"/>
  <c r="F36" i="1"/>
  <c r="D36" i="1"/>
  <c r="F35" i="1"/>
  <c r="D35" i="1"/>
  <c r="D34" i="1"/>
  <c r="C34" i="1"/>
  <c r="C32" i="1" s="1"/>
  <c r="D33" i="1"/>
  <c r="F33" i="1" s="1"/>
  <c r="D32" i="1"/>
  <c r="F30" i="1"/>
  <c r="B30" i="1"/>
  <c r="F29" i="1"/>
  <c r="B29" i="1"/>
  <c r="F28" i="1"/>
  <c r="B28" i="1"/>
  <c r="F27" i="1"/>
  <c r="B27" i="1"/>
  <c r="B25" i="1"/>
  <c r="B44" i="1" s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F16" i="1" s="1"/>
  <c r="D15" i="1"/>
  <c r="F15" i="1" s="1"/>
  <c r="F14" i="1" s="1"/>
  <c r="D14" i="1"/>
  <c r="D25" i="1" s="1"/>
  <c r="D44" i="1" s="1"/>
  <c r="F12" i="1"/>
  <c r="B12" i="1"/>
  <c r="F11" i="1"/>
  <c r="B11" i="1"/>
  <c r="F10" i="1"/>
  <c r="B10" i="1"/>
  <c r="F9" i="1"/>
  <c r="F25" i="1" s="1"/>
  <c r="B9" i="1"/>
  <c r="A4" i="1"/>
  <c r="F32" i="1" l="1"/>
  <c r="F44" i="1" s="1"/>
  <c r="F34" i="1"/>
  <c r="C14" i="1"/>
  <c r="C25" i="1" s="1"/>
  <c r="C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<sst xmlns="http://schemas.openxmlformats.org/spreadsheetml/2006/main" count="39" uniqueCount="29">
  <si>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</si>
  <si>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</si>
  <si>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</si>
  <si>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</si>
  <si>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</si>
  <si>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</si>
  <si>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</si>
  <si>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</si>
  <si>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</si>
  <si>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</si>
  <si>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</si>
  <si>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</si>
  <si>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</si>
  <si>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</si>
  <si>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</si>
  <si>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</si>
  <si>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</si>
  <si>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</si>
  <si>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</si>
  <si>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</si>
  <si>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</si>
  <si>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</si>
  <si>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</si>
  <si>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</si>
  <si>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de Septiembre 2023</t>
  </si>
  <si>
    <t>Variaciones de la Hacienda Pública / Patrimonio Generado Neto de Septiembre 2023</t>
  </si>
  <si>
    <t>Cambios en el Exceso o Insuficiencia en la Actualización de la Hacienda Pública / Patrimonio Neto de Septiembre 2023</t>
  </si>
  <si>
    <t>Hacienda Pública / Patrimonio Neto Final de Septiembre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</si>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</sst>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_-[$€-2]* #,##0.00_-;\-[$€-2]* #,##0.00_-;_-[$€-2]* &quot;-&quot;??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2">
    <xf numFmtId="0" fontId="0" fillId="0" borderId="0"/>
    <xf numFmtId="0" fontId="2" fillId="0" borderId="0"/>
    <xf numFmtId="0" fontId="11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2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6" borderId="7" applyNumberFormat="0" applyAlignment="0" applyProtection="0"/>
    <xf numFmtId="0" fontId="20" fillId="6" borderId="7" applyNumberFormat="0" applyAlignment="0" applyProtection="0"/>
    <xf numFmtId="0" fontId="20" fillId="6" borderId="7" applyNumberFormat="0" applyAlignment="0" applyProtection="0"/>
    <xf numFmtId="0" fontId="20" fillId="6" borderId="7" applyNumberFormat="0" applyAlignment="0" applyProtection="0"/>
    <xf numFmtId="0" fontId="21" fillId="0" borderId="0"/>
    <xf numFmtId="0" fontId="22" fillId="21" borderId="8" applyNumberFormat="0" applyAlignment="0" applyProtection="0"/>
    <xf numFmtId="0" fontId="22" fillId="21" borderId="8" applyNumberForma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24" borderId="10">
      <alignment horizontal="center" vertical="center"/>
    </xf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4" borderId="10">
      <alignment horizontal="centerContinuous"/>
    </xf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0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3" fillId="6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</cellStyleXfs>
  <cellXfs count="3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7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2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Alignment="1">
      <alignment vertical="center"/>
    </xf>
    <xf numFmtId="164" fontId="12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3" fillId="5" borderId="0" xfId="1" applyFont="1" applyFill="1" applyAlignment="1">
      <alignment vertical="top" wrapText="1"/>
    </xf>
    <xf numFmtId="164" fontId="13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8" fillId="0" borderId="4" xfId="1" applyFont="1" applyBorder="1" applyAlignment="1">
      <alignment vertical="top"/>
    </xf>
    <xf numFmtId="164" fontId="8" fillId="0" borderId="4" xfId="1" applyNumberFormat="1" applyFont="1" applyBorder="1" applyAlignment="1">
      <alignment vertical="top"/>
    </xf>
    <xf numFmtId="0" fontId="13" fillId="3" borderId="0" xfId="1" applyFont="1" applyFill="1" applyAlignment="1">
      <alignment vertical="top" wrapText="1"/>
    </xf>
    <xf numFmtId="164" fontId="13" fillId="3" borderId="0" xfId="1" applyNumberFormat="1" applyFont="1" applyFill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164" fontId="13" fillId="0" borderId="5" xfId="1" applyNumberFormat="1" applyFont="1" applyBorder="1" applyAlignment="1">
      <alignment vertical="top"/>
    </xf>
    <xf numFmtId="0" fontId="14" fillId="0" borderId="6" xfId="1" applyFont="1" applyBorder="1"/>
    <xf numFmtId="0" fontId="16" fillId="0" borderId="6" xfId="1" applyFont="1" applyBorder="1"/>
    <xf numFmtId="0" fontId="16" fillId="0" borderId="0" xfId="1" applyFont="1"/>
    <xf numFmtId="0" fontId="8" fillId="0" borderId="0" xfId="1" applyFont="1"/>
    <xf numFmtId="164" fontId="2" fillId="0" borderId="0" xfId="1" applyNumberFormat="1"/>
  </cellXfs>
  <cellStyles count="572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o 2" xfId="40"/>
    <cellStyle name="Cálculo 2" xfId="41"/>
    <cellStyle name="Cálculo 2 2" xfId="42"/>
    <cellStyle name="Cálculo 3" xfId="43"/>
    <cellStyle name="Cálculo 4" xfId="44"/>
    <cellStyle name="Cancel" xfId="45"/>
    <cellStyle name="Celda de comprobación 2" xfId="46"/>
    <cellStyle name="Celda de comprobación 3" xfId="47"/>
    <cellStyle name="Celda vinculada 2" xfId="48"/>
    <cellStyle name="Celda vinculada 3" xfId="49"/>
    <cellStyle name="ENCABEZADO" xfId="50"/>
    <cellStyle name="Encabezado 1 2" xfId="51"/>
    <cellStyle name="Encabezado 4 2" xfId="52"/>
    <cellStyle name="Encabezado 4 3" xfId="53"/>
    <cellStyle name="ENCABEZADO1" xfId="54"/>
    <cellStyle name="Énfasis1 2" xfId="55"/>
    <cellStyle name="Énfasis1 3" xfId="56"/>
    <cellStyle name="Énfasis2 2" xfId="57"/>
    <cellStyle name="Énfasis2 3" xfId="58"/>
    <cellStyle name="Énfasis3 2" xfId="59"/>
    <cellStyle name="Énfasis3 3" xfId="60"/>
    <cellStyle name="Énfasis4 2" xfId="61"/>
    <cellStyle name="Énfasis4 3" xfId="62"/>
    <cellStyle name="Énfasis5 2" xfId="63"/>
    <cellStyle name="Énfasis5 3" xfId="64"/>
    <cellStyle name="Énfasis6 2" xfId="65"/>
    <cellStyle name="Énfasis6 3" xfId="66"/>
    <cellStyle name="Entrada 2" xfId="67"/>
    <cellStyle name="Entrada 2 2" xfId="68"/>
    <cellStyle name="Entrada 3" xfId="69"/>
    <cellStyle name="Entrada 4" xfId="70"/>
    <cellStyle name="Euro" xfId="71"/>
    <cellStyle name="Euro 2" xfId="72"/>
    <cellStyle name="Euro 3" xfId="73"/>
    <cellStyle name="Euro 4" xfId="74"/>
    <cellStyle name="Incorrecto 2" xfId="75"/>
    <cellStyle name="Incorrecto 3" xfId="76"/>
    <cellStyle name="Millares [0] 2" xfId="77"/>
    <cellStyle name="Millares [0] 2 2" xfId="78"/>
    <cellStyle name="Millares [0] 2 3" xfId="79"/>
    <cellStyle name="Millares [0] 2 4" xfId="80"/>
    <cellStyle name="Millares [0] 2 5" xfId="81"/>
    <cellStyle name="Millares [0] 3" xfId="82"/>
    <cellStyle name="Millares [0] 3 2" xfId="83"/>
    <cellStyle name="Millares [0] 3 3" xfId="84"/>
    <cellStyle name="Millares [0] 3 4" xfId="85"/>
    <cellStyle name="Millares [0] 3 5" xfId="86"/>
    <cellStyle name="Millares 10" xfId="87"/>
    <cellStyle name="Millares 10 2" xfId="88"/>
    <cellStyle name="Millares 10 3" xfId="89"/>
    <cellStyle name="Millares 10 4" xfId="90"/>
    <cellStyle name="Millares 10 5" xfId="91"/>
    <cellStyle name="Millares 10 6" xfId="92"/>
    <cellStyle name="Millares 11" xfId="93"/>
    <cellStyle name="Millares 11 2" xfId="94"/>
    <cellStyle name="Millares 11 3" xfId="95"/>
    <cellStyle name="Millares 11 4" xfId="96"/>
    <cellStyle name="Millares 11 5" xfId="97"/>
    <cellStyle name="Millares 12" xfId="98"/>
    <cellStyle name="Millares 12 2" xfId="99"/>
    <cellStyle name="Millares 12 3" xfId="100"/>
    <cellStyle name="Millares 12 4" xfId="101"/>
    <cellStyle name="Millares 12 4 2" xfId="102"/>
    <cellStyle name="Millares 12 5" xfId="103"/>
    <cellStyle name="Millares 13" xfId="104"/>
    <cellStyle name="Millares 13 2" xfId="105"/>
    <cellStyle name="Millares 13 3" xfId="106"/>
    <cellStyle name="Millares 13 4" xfId="107"/>
    <cellStyle name="Millares 13 5" xfId="108"/>
    <cellStyle name="Millares 13 6" xfId="109"/>
    <cellStyle name="Millares 14" xfId="110"/>
    <cellStyle name="Millares 14 2" xfId="111"/>
    <cellStyle name="Millares 14 2 2" xfId="112"/>
    <cellStyle name="Millares 14 2 3" xfId="113"/>
    <cellStyle name="Millares 14 2 4" xfId="114"/>
    <cellStyle name="Millares 14 2 5" xfId="115"/>
    <cellStyle name="Millares 14 3" xfId="116"/>
    <cellStyle name="Millares 14 4" xfId="117"/>
    <cellStyle name="Millares 14 5" xfId="118"/>
    <cellStyle name="Millares 14 6" xfId="119"/>
    <cellStyle name="Millares 15" xfId="120"/>
    <cellStyle name="Millares 15 2" xfId="121"/>
    <cellStyle name="Millares 15 3" xfId="122"/>
    <cellStyle name="Millares 15 4" xfId="123"/>
    <cellStyle name="Millares 15 5" xfId="124"/>
    <cellStyle name="Millares 16" xfId="125"/>
    <cellStyle name="Millares 16 2" xfId="126"/>
    <cellStyle name="Millares 16 3" xfId="127"/>
    <cellStyle name="Millares 16 4" xfId="128"/>
    <cellStyle name="Millares 16 5" xfId="129"/>
    <cellStyle name="Millares 17" xfId="130"/>
    <cellStyle name="Millares 17 2" xfId="131"/>
    <cellStyle name="Millares 17 3" xfId="132"/>
    <cellStyle name="Millares 17 4" xfId="133"/>
    <cellStyle name="Millares 17 5" xfId="134"/>
    <cellStyle name="Millares 18" xfId="135"/>
    <cellStyle name="Millares 18 2" xfId="136"/>
    <cellStyle name="Millares 18 3" xfId="137"/>
    <cellStyle name="Millares 18 4" xfId="138"/>
    <cellStyle name="Millares 18 5" xfId="139"/>
    <cellStyle name="Millares 18 6" xfId="140"/>
    <cellStyle name="Millares 2" xfId="141"/>
    <cellStyle name="Millares 2 2" xfId="142"/>
    <cellStyle name="Millares 2 2 2" xfId="143"/>
    <cellStyle name="Millares 2 2 3" xfId="144"/>
    <cellStyle name="Millares 2 2 3 2" xfId="145"/>
    <cellStyle name="Millares 2 2 4" xfId="146"/>
    <cellStyle name="Millares 2 2 5" xfId="147"/>
    <cellStyle name="Millares 2 2 6" xfId="148"/>
    <cellStyle name="Millares 2 3" xfId="149"/>
    <cellStyle name="Millares 2 3 2" xfId="150"/>
    <cellStyle name="Millares 2 3 3" xfId="151"/>
    <cellStyle name="Millares 2 3 4" xfId="152"/>
    <cellStyle name="Millares 2 3 5" xfId="153"/>
    <cellStyle name="Millares 3" xfId="154"/>
    <cellStyle name="Millares 3 2" xfId="155"/>
    <cellStyle name="Millares 3 2 2" xfId="156"/>
    <cellStyle name="Millares 3 2 3" xfId="157"/>
    <cellStyle name="Millares 3 2 4" xfId="158"/>
    <cellStyle name="Millares 3 2 5" xfId="159"/>
    <cellStyle name="Millares 3 3" xfId="160"/>
    <cellStyle name="Millares 3 3 2" xfId="161"/>
    <cellStyle name="Millares 3 3 3" xfId="162"/>
    <cellStyle name="Millares 3 3 4" xfId="163"/>
    <cellStyle name="Millares 3 3 5" xfId="164"/>
    <cellStyle name="Millares 3 4" xfId="165"/>
    <cellStyle name="Millares 3 5" xfId="166"/>
    <cellStyle name="Millares 3 6" xfId="167"/>
    <cellStyle name="Millares 3 7" xfId="168"/>
    <cellStyle name="Millares 3 8" xfId="169"/>
    <cellStyle name="Millares 4" xfId="170"/>
    <cellStyle name="Millares 4 2" xfId="171"/>
    <cellStyle name="Millares 4 3" xfId="172"/>
    <cellStyle name="Millares 4 4" xfId="173"/>
    <cellStyle name="Millares 4 5" xfId="174"/>
    <cellStyle name="Millares 4 6" xfId="175"/>
    <cellStyle name="Millares 5" xfId="176"/>
    <cellStyle name="Millares 5 2" xfId="177"/>
    <cellStyle name="Millares 5 3" xfId="178"/>
    <cellStyle name="Millares 5 4" xfId="179"/>
    <cellStyle name="Millares 5 5" xfId="180"/>
    <cellStyle name="Millares 6" xfId="181"/>
    <cellStyle name="Millares 6 2" xfId="182"/>
    <cellStyle name="Millares 6 3" xfId="183"/>
    <cellStyle name="Millares 6 4" xfId="184"/>
    <cellStyle name="Millares 6 5" xfId="185"/>
    <cellStyle name="Millares 6 6" xfId="186"/>
    <cellStyle name="Millares 7" xfId="187"/>
    <cellStyle name="Millares 7 2" xfId="188"/>
    <cellStyle name="Millares 7 2 2" xfId="189"/>
    <cellStyle name="Millares 7 3" xfId="190"/>
    <cellStyle name="Millares 7 4" xfId="191"/>
    <cellStyle name="Millares 7 4 2" xfId="192"/>
    <cellStyle name="Millares 7 5" xfId="193"/>
    <cellStyle name="Millares 8" xfId="194"/>
    <cellStyle name="Millares 8 2" xfId="195"/>
    <cellStyle name="Millares 8 3" xfId="196"/>
    <cellStyle name="Millares 8 4" xfId="197"/>
    <cellStyle name="Millares 8 5" xfId="198"/>
    <cellStyle name="Millares 9" xfId="199"/>
    <cellStyle name="Millares 9 2" xfId="200"/>
    <cellStyle name="Millares 9 3" xfId="201"/>
    <cellStyle name="Millares 9 4" xfId="202"/>
    <cellStyle name="Millares 9 5" xfId="203"/>
    <cellStyle name="Moneda 2" xfId="204"/>
    <cellStyle name="Moneda 2 2" xfId="205"/>
    <cellStyle name="Moneda 2 2 2" xfId="206"/>
    <cellStyle name="Moneda 2 2 3" xfId="207"/>
    <cellStyle name="Moneda 2 2 4" xfId="208"/>
    <cellStyle name="Moneda 2 2 5" xfId="209"/>
    <cellStyle name="Moneda 3" xfId="210"/>
    <cellStyle name="Moneda 4" xfId="211"/>
    <cellStyle name="Neutral 2" xfId="212"/>
    <cellStyle name="Neutral 3" xfId="213"/>
    <cellStyle name="Normal" xfId="0" builtinId="0"/>
    <cellStyle name="Normal 10" xfId="214"/>
    <cellStyle name="Normal 10 2" xfId="215"/>
    <cellStyle name="Normal 10 2 2" xfId="216"/>
    <cellStyle name="Normal 10 2 3" xfId="217"/>
    <cellStyle name="Normal 10 2 4" xfId="218"/>
    <cellStyle name="Normal 10 2 5" xfId="219"/>
    <cellStyle name="Normal 10 3" xfId="220"/>
    <cellStyle name="Normal 10 4" xfId="221"/>
    <cellStyle name="Normal 10 5" xfId="222"/>
    <cellStyle name="Normal 10 6" xfId="223"/>
    <cellStyle name="Normal 11" xfId="224"/>
    <cellStyle name="Normal 11 2" xfId="225"/>
    <cellStyle name="Normal 11 3" xfId="226"/>
    <cellStyle name="Normal 11 4" xfId="227"/>
    <cellStyle name="Normal 11 5" xfId="228"/>
    <cellStyle name="Normal 12" xfId="229"/>
    <cellStyle name="Normal 12 2" xfId="230"/>
    <cellStyle name="Normal 12 2 2" xfId="231"/>
    <cellStyle name="Normal 12 2 2 2" xfId="232"/>
    <cellStyle name="Normal 12 2 2 2 2" xfId="233"/>
    <cellStyle name="Normal 12 2 2 3" xfId="234"/>
    <cellStyle name="Normal 12 2 2 4" xfId="235"/>
    <cellStyle name="Normal 12 2 2 5" xfId="236"/>
    <cellStyle name="Normal 12 2 2 6" xfId="237"/>
    <cellStyle name="Normal 12 2 3" xfId="238"/>
    <cellStyle name="Normal 12 2 4" xfId="239"/>
    <cellStyle name="Normal 12 2 5" xfId="240"/>
    <cellStyle name="Normal 12 2 6" xfId="241"/>
    <cellStyle name="Normal 12 3" xfId="242"/>
    <cellStyle name="Normal 12 3 10" xfId="243"/>
    <cellStyle name="Normal 12 3 11" xfId="244"/>
    <cellStyle name="Normal 12 3 2" xfId="245"/>
    <cellStyle name="Normal 12 3 2 2" xfId="246"/>
    <cellStyle name="Normal 12 3 2 2 2" xfId="247"/>
    <cellStyle name="Normal 12 3 2 2 2 2" xfId="248"/>
    <cellStyle name="Normal 12 3 2 2 3" xfId="249"/>
    <cellStyle name="Normal 12 3 2 2 3 2" xfId="250"/>
    <cellStyle name="Normal 12 3 2 2 4" xfId="251"/>
    <cellStyle name="Normal 12 3 2 3" xfId="252"/>
    <cellStyle name="Normal 12 3 2 4" xfId="253"/>
    <cellStyle name="Normal 12 3 2 5" xfId="254"/>
    <cellStyle name="Normal 12 3 2 6" xfId="255"/>
    <cellStyle name="Normal 12 3 3" xfId="256"/>
    <cellStyle name="Normal 12 3 3 2" xfId="257"/>
    <cellStyle name="Normal 12 3 3 3" xfId="258"/>
    <cellStyle name="Normal 12 3 3 4" xfId="259"/>
    <cellStyle name="Normal 12 3 3 5" xfId="260"/>
    <cellStyle name="Normal 12 3 4" xfId="261"/>
    <cellStyle name="Normal 12 3 4 2" xfId="262"/>
    <cellStyle name="Normal 12 3 4 3" xfId="263"/>
    <cellStyle name="Normal 12 3 4 4" xfId="264"/>
    <cellStyle name="Normal 12 3 4 5" xfId="265"/>
    <cellStyle name="Normal 12 3 5" xfId="266"/>
    <cellStyle name="Normal 12 3 5 2" xfId="267"/>
    <cellStyle name="Normal 12 3 5 3" xfId="268"/>
    <cellStyle name="Normal 12 3 5 4" xfId="269"/>
    <cellStyle name="Normal 12 3 5 5" xfId="270"/>
    <cellStyle name="Normal 12 3 6" xfId="271"/>
    <cellStyle name="Normal 12 3 6 2" xfId="272"/>
    <cellStyle name="Normal 12 3 6 3" xfId="273"/>
    <cellStyle name="Normal 12 3 6 4" xfId="274"/>
    <cellStyle name="Normal 12 3 6 5" xfId="275"/>
    <cellStyle name="Normal 12 3 7" xfId="276"/>
    <cellStyle name="Normal 12 3 7 2" xfId="277"/>
    <cellStyle name="Normal 12 3 7 3" xfId="278"/>
    <cellStyle name="Normal 12 3 7 4" xfId="279"/>
    <cellStyle name="Normal 12 3 7 5" xfId="280"/>
    <cellStyle name="Normal 12 3 8" xfId="281"/>
    <cellStyle name="Normal 12 3 9" xfId="282"/>
    <cellStyle name="Normal 12 4" xfId="283"/>
    <cellStyle name="Normal 12 5" xfId="284"/>
    <cellStyle name="Normal 12 6" xfId="285"/>
    <cellStyle name="Normal 12 7" xfId="286"/>
    <cellStyle name="Normal 13" xfId="287"/>
    <cellStyle name="Normal 13 2" xfId="288"/>
    <cellStyle name="Normal 13 2 2" xfId="289"/>
    <cellStyle name="Normal 13 2 3" xfId="290"/>
    <cellStyle name="Normal 13 2 4" xfId="291"/>
    <cellStyle name="Normal 13 2 5" xfId="292"/>
    <cellStyle name="Normal 13 3" xfId="293"/>
    <cellStyle name="Normal 13 4" xfId="294"/>
    <cellStyle name="Normal 13 5" xfId="295"/>
    <cellStyle name="Normal 13 6" xfId="296"/>
    <cellStyle name="Normal 14" xfId="297"/>
    <cellStyle name="Normal 14 2" xfId="298"/>
    <cellStyle name="Normal 14 3" xfId="299"/>
    <cellStyle name="Normal 14 4" xfId="300"/>
    <cellStyle name="Normal 14 5" xfId="301"/>
    <cellStyle name="Normal 15" xfId="302"/>
    <cellStyle name="Normal 15 2" xfId="303"/>
    <cellStyle name="Normal 16" xfId="304"/>
    <cellStyle name="Normal 16 2" xfId="305"/>
    <cellStyle name="Normal 16 2 2" xfId="306"/>
    <cellStyle name="Normal 16 3" xfId="307"/>
    <cellStyle name="Normal 17" xfId="1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24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3" xfId="434"/>
    <cellStyle name="Normal 5 3 2 2 3 2" xfId="435"/>
    <cellStyle name="Normal 5 3 2 2 3 3" xfId="436"/>
    <cellStyle name="Normal 5 3 2 2 3 4" xfId="437"/>
    <cellStyle name="Normal 5 3 2 2 3 5" xfId="438"/>
    <cellStyle name="Normal 5 3 2 2 4" xfId="439"/>
    <cellStyle name="Normal 5 3 2 2 5" xfId="440"/>
    <cellStyle name="Normal 5 3 2 2 6" xfId="441"/>
    <cellStyle name="Normal 5 3 2 2 7" xfId="442"/>
    <cellStyle name="Normal 5 3 2 3" xfId="443"/>
    <cellStyle name="Normal 5 3 2 4" xfId="444"/>
    <cellStyle name="Normal 5 3 2 5" xfId="445"/>
    <cellStyle name="Normal 5 3 2 6" xfId="446"/>
    <cellStyle name="Normal 5 3 3" xfId="447"/>
    <cellStyle name="Normal 5 3 3 2" xfId="448"/>
    <cellStyle name="Normal 5 3 3 2 2" xfId="449"/>
    <cellStyle name="Normal 5 3 3 2 3" xfId="450"/>
    <cellStyle name="Normal 5 3 3 2 4" xfId="451"/>
    <cellStyle name="Normal 5 3 3 2 5" xfId="452"/>
    <cellStyle name="Normal 5 3 3 3" xfId="453"/>
    <cellStyle name="Normal 5 3 3 4" xfId="454"/>
    <cellStyle name="Normal 5 3 3 5" xfId="455"/>
    <cellStyle name="Normal 5 3 3 6" xfId="456"/>
    <cellStyle name="Normal 5 3 4" xfId="457"/>
    <cellStyle name="Normal 5 3 5" xfId="458"/>
    <cellStyle name="Normal 5 3 6" xfId="459"/>
    <cellStyle name="Normal 5 3 7" xfId="460"/>
    <cellStyle name="Normal 5 4" xfId="461"/>
    <cellStyle name="Normal 5 5" xfId="462"/>
    <cellStyle name="Normal 5 6" xfId="463"/>
    <cellStyle name="Normal 5 7" xfId="464"/>
    <cellStyle name="Normal 6" xfId="465"/>
    <cellStyle name="Normal 6 2" xfId="466"/>
    <cellStyle name="Normal 6 2 2" xfId="467"/>
    <cellStyle name="Normal 6 2 2 2" xfId="468"/>
    <cellStyle name="Normal 6 2 2 2 2" xfId="469"/>
    <cellStyle name="Normal 6 2 2 2 2 2" xfId="470"/>
    <cellStyle name="Normal 6 2 2 2 2 2 2" xfId="471"/>
    <cellStyle name="Normal 6 2 2 2 2 2 2 2" xfId="472"/>
    <cellStyle name="Normal 6 2 2 2 2 2 2 3" xfId="473"/>
    <cellStyle name="Normal 6 2 2 2 2 2 2 4" xfId="474"/>
    <cellStyle name="Normal 6 2 2 2 2 2 2 5" xfId="475"/>
    <cellStyle name="Normal 6 2 2 2 2 2 3" xfId="476"/>
    <cellStyle name="Normal 6 2 2 2 2 2 4" xfId="477"/>
    <cellStyle name="Normal 6 2 2 2 2 2 5" xfId="478"/>
    <cellStyle name="Normal 6 2 2 2 2 2 6" xfId="479"/>
    <cellStyle name="Normal 6 2 2 2 2 3" xfId="480"/>
    <cellStyle name="Normal 6 2 2 2 2 4" xfId="481"/>
    <cellStyle name="Normal 6 2 2 2 2 5" xfId="482"/>
    <cellStyle name="Normal 6 2 2 2 2 6" xfId="483"/>
    <cellStyle name="Normal 6 2 2 2 3" xfId="484"/>
    <cellStyle name="Normal 6 2 2 2 4" xfId="485"/>
    <cellStyle name="Normal 6 2 2 2 5" xfId="486"/>
    <cellStyle name="Normal 6 2 2 2 6" xfId="487"/>
    <cellStyle name="Normal 6 2 2 3" xfId="488"/>
    <cellStyle name="Normal 6 2 2 4" xfId="489"/>
    <cellStyle name="Normal 6 2 2 5" xfId="490"/>
    <cellStyle name="Normal 6 2 2 6" xfId="491"/>
    <cellStyle name="Normal 6 2 2 6 2" xfId="492"/>
    <cellStyle name="Normal 6 2 2 6 2 2" xfId="493"/>
    <cellStyle name="Normal 6 2 2 6 2 2 2" xfId="494"/>
    <cellStyle name="Normal 6 2 2 6 2 2 3" xfId="495"/>
    <cellStyle name="Normal 6 2 2 6 2 2 4" xfId="496"/>
    <cellStyle name="Normal 6 2 2 6 2 2 5" xfId="497"/>
    <cellStyle name="Normal 6 2 2 6 2 3" xfId="498"/>
    <cellStyle name="Normal 6 2 2 6 2 4" xfId="499"/>
    <cellStyle name="Normal 6 2 2 6 2 5" xfId="500"/>
    <cellStyle name="Normal 6 2 2 6 2 6" xfId="501"/>
    <cellStyle name="Normal 6 2 2 6 3" xfId="502"/>
    <cellStyle name="Normal 6 2 2 6 4" xfId="503"/>
    <cellStyle name="Normal 6 2 2 6 5" xfId="504"/>
    <cellStyle name="Normal 6 2 2 6 6" xfId="505"/>
    <cellStyle name="Normal 6 2 2 7" xfId="506"/>
    <cellStyle name="Normal 6 2 3" xfId="507"/>
    <cellStyle name="Normal 6 2 4" xfId="508"/>
    <cellStyle name="Normal 6 2 5" xfId="509"/>
    <cellStyle name="Normal 6 2 6" xfId="510"/>
    <cellStyle name="Normal 6 3" xfId="511"/>
    <cellStyle name="Normal 6 4" xfId="512"/>
    <cellStyle name="Normal 6 5" xfId="513"/>
    <cellStyle name="Normal 6 6" xfId="514"/>
    <cellStyle name="Normal 7" xfId="515"/>
    <cellStyle name="Normal 7 2" xfId="516"/>
    <cellStyle name="Normal 7 2 2" xfId="517"/>
    <cellStyle name="Normal 7 2 3" xfId="518"/>
    <cellStyle name="Normal 7 2 4" xfId="519"/>
    <cellStyle name="Normal 7 2 5" xfId="520"/>
    <cellStyle name="Normal 7 3" xfId="521"/>
    <cellStyle name="Normal 7 4" xfId="522"/>
    <cellStyle name="Normal 7 5" xfId="523"/>
    <cellStyle name="Normal 7 6" xfId="524"/>
    <cellStyle name="Normal 8" xfId="525"/>
    <cellStyle name="Normal 8 2" xfId="526"/>
    <cellStyle name="Normal 8 3" xfId="527"/>
    <cellStyle name="Normal 8 4" xfId="528"/>
    <cellStyle name="Normal 8 5" xfId="529"/>
    <cellStyle name="Normal 9" xfId="530"/>
    <cellStyle name="Normal 9 2" xfId="531"/>
    <cellStyle name="Normal 9 3" xfId="532"/>
    <cellStyle name="Normal 9 4" xfId="533"/>
    <cellStyle name="Normal 9 5" xfId="534"/>
    <cellStyle name="Notas 2" xfId="535"/>
    <cellStyle name="Notas 2 2" xfId="536"/>
    <cellStyle name="Notas 3" xfId="537"/>
    <cellStyle name="Notas 3 2" xfId="538"/>
    <cellStyle name="Notas 4" xfId="539"/>
    <cellStyle name="Notas 5" xfId="540"/>
    <cellStyle name="Porcentaje 2" xfId="541"/>
    <cellStyle name="Porcentaje 2 2" xfId="542"/>
    <cellStyle name="Porcentaje 2 3" xfId="543"/>
    <cellStyle name="Porcentaje 2 4" xfId="544"/>
    <cellStyle name="Porcentaje 2 5" xfId="545"/>
    <cellStyle name="Porcentaje 2 6" xfId="546"/>
    <cellStyle name="Porcentaje 3" xfId="547"/>
    <cellStyle name="Porcentaje 3 2" xfId="548"/>
    <cellStyle name="Porcentaje 3 3" xfId="549"/>
    <cellStyle name="Porcentaje 3 4" xfId="550"/>
    <cellStyle name="Porcentaje 3 5" xfId="551"/>
    <cellStyle name="Porcentual 2" xfId="552"/>
    <cellStyle name="Porcentual 2 2" xfId="553"/>
    <cellStyle name="Salida 2" xfId="554"/>
    <cellStyle name="Salida 2 2" xfId="555"/>
    <cellStyle name="Salida 3" xfId="556"/>
    <cellStyle name="Salida 4" xfId="557"/>
    <cellStyle name="Texto de advertencia 2" xfId="558"/>
    <cellStyle name="Texto de advertencia 3" xfId="559"/>
    <cellStyle name="Texto explicativo 2" xfId="560"/>
    <cellStyle name="Texto explicativo 3" xfId="561"/>
    <cellStyle name="Título 1 2" xfId="562"/>
    <cellStyle name="Título 2 2" xfId="563"/>
    <cellStyle name="Título 2 3" xfId="564"/>
    <cellStyle name="Título 3 2" xfId="565"/>
    <cellStyle name="Título 3 3" xfId="566"/>
    <cellStyle name="Título 4" xfId="567"/>
    <cellStyle name="Título 5" xfId="568"/>
    <cellStyle name="Total 2" xfId="569"/>
    <cellStyle name="Total 3" xfId="570"/>
    <cellStyle name="Total 4" xfId="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(ENTIDADES3)%20-%20Sep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Sep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-180437426</v>
          </cell>
          <cell r="G78">
            <v>21339850</v>
          </cell>
        </row>
        <row r="80">
          <cell r="F80">
            <v>-252765388</v>
          </cell>
          <cell r="G80">
            <v>-277213432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SEPTIEMBRE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1"/>
  <sheetViews>
    <sheetView showGridLines="0" tabSelected="1" topLeftCell="A19" zoomScaleNormal="100" workbookViewId="0">
      <selection sqref="A1:L28"/>
    </sheetView>
  </sheetViews>
  <sheetFormatPr baseColWidth="10" defaultRowHeight="1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</row>
    <row r="3" spans="1:7" s="2" customFormat="1" ht="12.75" customHeight="1">
      <c r="A3" s="1" t="s">
        <v>2</v>
      </c>
      <c r="B3" s="1"/>
      <c r="C3" s="1"/>
      <c r="D3" s="1"/>
      <c r="E3" s="1"/>
      <c r="F3" s="1"/>
    </row>
    <row r="4" spans="1:7" s="2" customFormat="1" ht="12.75" customHeight="1">
      <c r="A4" s="3" t="str">
        <f>'[1]2EA'!A4:E4</f>
        <v>DEL 1 DE ENERO AL 30 DE SEPTIEMBRE DE 2023</v>
      </c>
      <c r="B4" s="3"/>
      <c r="C4" s="3"/>
      <c r="D4" s="3"/>
      <c r="E4" s="3"/>
      <c r="F4" s="3"/>
    </row>
    <row r="5" spans="1:7" s="2" customFormat="1" ht="12.75" customHeight="1">
      <c r="A5" s="3" t="s">
        <v>3</v>
      </c>
      <c r="B5" s="3"/>
      <c r="C5" s="3"/>
      <c r="D5" s="3"/>
      <c r="E5" s="3"/>
      <c r="F5" s="3"/>
    </row>
    <row r="6" spans="1:7" s="8" customFormat="1" ht="89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>
      <c r="A7" s="9"/>
      <c r="B7" s="9"/>
      <c r="C7" s="9"/>
      <c r="D7" s="9"/>
      <c r="E7" s="9"/>
      <c r="F7" s="9"/>
    </row>
    <row r="8" spans="1:7" s="12" customFormat="1" ht="15" customHeight="1">
      <c r="A8" s="10"/>
      <c r="B8" s="11"/>
      <c r="C8" s="11"/>
      <c r="D8" s="11"/>
      <c r="E8" s="11"/>
      <c r="F8" s="11"/>
    </row>
    <row r="9" spans="1:7" s="16" customFormat="1" ht="15.75">
      <c r="A9" s="13" t="s">
        <v>10</v>
      </c>
      <c r="B9" s="14">
        <f>SUM(B10:B12)</f>
        <v>1507904136</v>
      </c>
      <c r="C9" s="14"/>
      <c r="D9" s="14"/>
      <c r="E9" s="14"/>
      <c r="F9" s="14">
        <f>SUM(F10:F12)</f>
        <v>1507904136</v>
      </c>
      <c r="G9" s="15"/>
    </row>
    <row r="10" spans="1:7" s="16" customFormat="1" ht="12.75">
      <c r="A10" s="10" t="s">
        <v>11</v>
      </c>
      <c r="B10" s="17">
        <f>SUM('[1]1ESF'!G70)</f>
        <v>1500507948</v>
      </c>
      <c r="C10" s="11"/>
      <c r="D10" s="11"/>
      <c r="E10" s="11"/>
      <c r="F10" s="11">
        <f>SUM(B10)</f>
        <v>1500507948</v>
      </c>
    </row>
    <row r="11" spans="1:7" s="12" customFormat="1" ht="15" customHeight="1">
      <c r="A11" s="10" t="s">
        <v>12</v>
      </c>
      <c r="B11" s="11">
        <f>SUM('[1]1ESF'!G72)</f>
        <v>7396188</v>
      </c>
      <c r="C11" s="11"/>
      <c r="D11" s="11"/>
      <c r="E11" s="11"/>
      <c r="F11" s="11">
        <f t="shared" ref="F11:F12" si="0">SUM(B11)</f>
        <v>7396188</v>
      </c>
    </row>
    <row r="12" spans="1:7" s="12" customFormat="1" ht="15" customHeight="1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>
      <c r="A13" s="10"/>
      <c r="B13" s="11"/>
      <c r="C13" s="11"/>
      <c r="D13" s="11"/>
      <c r="E13" s="11"/>
      <c r="F13" s="11"/>
    </row>
    <row r="14" spans="1:7" s="16" customFormat="1" ht="15.75">
      <c r="A14" s="13" t="s">
        <v>14</v>
      </c>
      <c r="B14" s="14"/>
      <c r="C14" s="14">
        <f>SUM(C16:C19)</f>
        <v>-271161431</v>
      </c>
      <c r="D14" s="14">
        <f>SUM(D15)</f>
        <v>21339850</v>
      </c>
      <c r="E14" s="14"/>
      <c r="F14" s="14">
        <f>SUM(F15:F19)</f>
        <v>-249821581</v>
      </c>
      <c r="G14" s="15"/>
    </row>
    <row r="15" spans="1:7" s="12" customFormat="1" ht="18" customHeight="1">
      <c r="A15" s="10" t="s">
        <v>15</v>
      </c>
      <c r="B15" s="11"/>
      <c r="C15" s="11"/>
      <c r="D15" s="11">
        <f>SUM('[1]1ESF'!G78)</f>
        <v>21339850</v>
      </c>
      <c r="E15" s="11"/>
      <c r="F15" s="11">
        <f>SUM(D15)</f>
        <v>21339850</v>
      </c>
    </row>
    <row r="16" spans="1:7" s="12" customFormat="1" ht="15" customHeight="1">
      <c r="A16" s="10" t="s">
        <v>16</v>
      </c>
      <c r="B16" s="11"/>
      <c r="C16" s="11">
        <f>SUM('[1]1ESF'!G80)</f>
        <v>-277213432</v>
      </c>
      <c r="D16" s="11"/>
      <c r="E16" s="11"/>
      <c r="F16" s="11">
        <f>SUM(C16)</f>
        <v>-277213432</v>
      </c>
    </row>
    <row r="17" spans="1:6" s="12" customFormat="1" ht="15" customHeight="1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>
      <c r="A18" s="10" t="s">
        <v>18</v>
      </c>
      <c r="B18" s="11"/>
      <c r="C18" s="17">
        <f>SUM('[1]1ESF'!G84)</f>
        <v>6052001</v>
      </c>
      <c r="D18" s="11"/>
      <c r="E18" s="11"/>
      <c r="F18" s="11">
        <f>SUM(C18)</f>
        <v>6052001</v>
      </c>
    </row>
    <row r="19" spans="1:6" s="12" customFormat="1" ht="15" customHeight="1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>
      <c r="A20" s="10"/>
      <c r="B20" s="11"/>
      <c r="C20" s="11"/>
      <c r="D20" s="11"/>
      <c r="E20" s="11"/>
      <c r="F20" s="11"/>
    </row>
    <row r="21" spans="1:6" s="12" customFormat="1" ht="30" customHeight="1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>
      <c r="A24" s="10"/>
      <c r="B24" s="11"/>
      <c r="C24" s="11"/>
      <c r="D24" s="11"/>
      <c r="E24" s="11"/>
      <c r="F24" s="11"/>
    </row>
    <row r="25" spans="1:6" s="12" customFormat="1" ht="15" customHeight="1">
      <c r="A25" s="21" t="s">
        <v>23</v>
      </c>
      <c r="B25" s="22">
        <f>SUM(B9)</f>
        <v>1507904136</v>
      </c>
      <c r="C25" s="22">
        <f>SUM(C14)</f>
        <v>-271161431</v>
      </c>
      <c r="D25" s="22">
        <f>SUM(D14)</f>
        <v>21339850</v>
      </c>
      <c r="E25" s="22">
        <f>SUM(E21)</f>
        <v>0</v>
      </c>
      <c r="F25" s="22">
        <f t="shared" ref="F25" si="1">SUM(F9+F14+F21)</f>
        <v>1258082555</v>
      </c>
    </row>
    <row r="26" spans="1:6" s="12" customFormat="1" ht="15" customHeight="1">
      <c r="A26" s="23"/>
      <c r="B26" s="24"/>
      <c r="C26" s="24"/>
      <c r="D26" s="24"/>
      <c r="E26" s="24"/>
      <c r="F26" s="24"/>
    </row>
    <row r="27" spans="1:6" s="12" customFormat="1" ht="30" customHeight="1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>
      <c r="A31" s="10"/>
      <c r="B31" s="11"/>
      <c r="C31" s="11"/>
      <c r="D31" s="11"/>
      <c r="E31" s="11"/>
      <c r="F31" s="11"/>
    </row>
    <row r="32" spans="1:6" s="12" customFormat="1" ht="30" customHeight="1">
      <c r="A32" s="18" t="s">
        <v>25</v>
      </c>
      <c r="B32" s="19"/>
      <c r="C32" s="19">
        <f>SUM(C34)</f>
        <v>24448044</v>
      </c>
      <c r="D32" s="19">
        <f>SUM(D33:D37)</f>
        <v>-201777276</v>
      </c>
      <c r="E32" s="20"/>
      <c r="F32" s="20">
        <f>SUM(F33:F37)</f>
        <v>-177329232</v>
      </c>
    </row>
    <row r="33" spans="1:6" s="16" customFormat="1" ht="20.100000000000001" customHeight="1">
      <c r="A33" s="10" t="s">
        <v>15</v>
      </c>
      <c r="B33" s="11"/>
      <c r="C33" s="11"/>
      <c r="D33" s="11">
        <f>SUM('[1]1ESF'!F78)</f>
        <v>-180437426</v>
      </c>
      <c r="E33" s="11"/>
      <c r="F33" s="11">
        <f>SUM(D33)</f>
        <v>-180437426</v>
      </c>
    </row>
    <row r="34" spans="1:6" s="12" customFormat="1" ht="15.75" customHeight="1">
      <c r="A34" s="10" t="s">
        <v>16</v>
      </c>
      <c r="B34" s="11"/>
      <c r="C34" s="11">
        <f>SUM('[1]1ESF'!F80-'[1]1ESF'!G80)</f>
        <v>24448044</v>
      </c>
      <c r="D34" s="11">
        <f>-'[1]1ESF'!G78</f>
        <v>-21339850</v>
      </c>
      <c r="E34" s="11"/>
      <c r="F34" s="11">
        <f>SUM(C34:D34)</f>
        <v>3108194</v>
      </c>
    </row>
    <row r="35" spans="1:6" s="12" customFormat="1" ht="12.75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>
      <c r="A36" s="10" t="s">
        <v>18</v>
      </c>
      <c r="B36" s="11"/>
      <c r="C36" s="11"/>
      <c r="D36" s="11">
        <f>SUM('[1]1ESF'!F84-'[1]1ESF'!G84)</f>
        <v>0</v>
      </c>
      <c r="E36" s="11"/>
      <c r="F36" s="11">
        <f t="shared" ref="F36:F37" si="2">SUM(D36)</f>
        <v>0</v>
      </c>
    </row>
    <row r="37" spans="1:6" s="12" customFormat="1" ht="12.75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>
      <c r="A38" s="10"/>
      <c r="B38" s="11"/>
      <c r="C38" s="11"/>
      <c r="D38" s="11"/>
      <c r="E38" s="11"/>
      <c r="F38" s="11"/>
    </row>
    <row r="39" spans="1:6" s="12" customFormat="1" ht="30" customHeight="1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>
      <c r="A42" s="10"/>
      <c r="B42" s="11"/>
      <c r="C42" s="11"/>
      <c r="D42" s="11"/>
      <c r="E42" s="11"/>
      <c r="F42" s="11"/>
    </row>
    <row r="43" spans="1:6" s="12" customFormat="1" ht="3" customHeight="1">
      <c r="A43" s="25"/>
      <c r="B43" s="26"/>
      <c r="C43" s="26"/>
      <c r="D43" s="26"/>
      <c r="E43" s="26"/>
      <c r="F43" s="26"/>
    </row>
    <row r="44" spans="1:6" s="12" customFormat="1">
      <c r="A44" s="27" t="s">
        <v>27</v>
      </c>
      <c r="B44" s="28">
        <f>SUM(B25+B27)</f>
        <v>1507904136</v>
      </c>
      <c r="C44" s="28">
        <f>SUM(C25+C32)</f>
        <v>-246713387</v>
      </c>
      <c r="D44" s="28">
        <f>SUM(D25+D32)</f>
        <v>-180437426</v>
      </c>
      <c r="E44" s="28">
        <f>SUM(E25+E39)</f>
        <v>0</v>
      </c>
      <c r="F44" s="28">
        <f t="shared" ref="F44" si="3">SUM(F25+F27+F32+F39)</f>
        <v>1080753323</v>
      </c>
    </row>
    <row r="45" spans="1:6" s="12" customFormat="1" ht="8.1" customHeight="1">
      <c r="A45" s="29"/>
      <c r="B45" s="30"/>
      <c r="C45" s="30"/>
      <c r="D45" s="30"/>
      <c r="E45" s="31"/>
      <c r="F45" s="31"/>
    </row>
    <row r="46" spans="1:6" s="12" customFormat="1" ht="12.75">
      <c r="A46" s="32" t="s">
        <v>28</v>
      </c>
      <c r="B46" s="33"/>
      <c r="C46" s="33"/>
      <c r="D46" s="33"/>
      <c r="E46" s="34"/>
      <c r="F46" s="35"/>
    </row>
    <row r="47" spans="1:6" s="12" customFormat="1" ht="12.75"/>
    <row r="48" spans="1:6" s="12" customFormat="1" ht="12.75">
      <c r="F48" s="36"/>
    </row>
    <row r="49" s="12" customFormat="1" ht="12.75"/>
    <row r="50" s="12" customFormat="1" ht="12.75"/>
    <row r="51" s="12" customFormat="1" ht="12.75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2023-11-17T15:21:15Z</dcterms:created>
  <dcterms:modified xsi:type="dcterms:W3CDTF">2023-11-17T15:21:15Z</dcterms:modified>
</cp:coreProperties>
</file>