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634D908-FFFD-45F6-93B8-1675DB3BD5F4}" xr6:coauthVersionLast="47" xr6:coauthVersionMax="47" xr10:uidLastSave="{00000000-0000-0000-0000-000000000000}"/>
  <bookViews>
    <workbookView xWindow="-120" yWindow="-120" windowWidth="20730" windowHeight="11160" xr2:uid="{DE0ADA74-A974-48E9-84D1-B60A44B24987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G85" i="1"/>
  <c r="F85" i="1"/>
  <c r="E85" i="1"/>
  <c r="H85" i="1" s="1"/>
  <c r="D85" i="1"/>
  <c r="C85" i="1"/>
  <c r="E78" i="1"/>
  <c r="H78" i="1" s="1"/>
  <c r="E71" i="1"/>
  <c r="D71" i="1" s="1"/>
  <c r="C71" i="1"/>
  <c r="E69" i="1"/>
  <c r="H69" i="1" s="1"/>
  <c r="E67" i="1"/>
  <c r="H67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E55" i="1" s="1"/>
  <c r="H55" i="1" s="1"/>
  <c r="G55" i="1"/>
  <c r="F55" i="1"/>
  <c r="D55" i="1"/>
  <c r="D11" i="1" s="1"/>
  <c r="H53" i="1"/>
  <c r="E53" i="1"/>
  <c r="E52" i="1"/>
  <c r="H52" i="1" s="1"/>
  <c r="E51" i="1"/>
  <c r="H51" i="1" s="1"/>
  <c r="H50" i="1"/>
  <c r="E50" i="1"/>
  <c r="E49" i="1"/>
  <c r="H49" i="1" s="1"/>
  <c r="E48" i="1"/>
  <c r="H48" i="1" s="1"/>
  <c r="H47" i="1"/>
  <c r="E47" i="1"/>
  <c r="E46" i="1"/>
  <c r="E44" i="1" s="1"/>
  <c r="H44" i="1" s="1"/>
  <c r="G44" i="1"/>
  <c r="F44" i="1"/>
  <c r="D44" i="1"/>
  <c r="C44" i="1"/>
  <c r="E42" i="1"/>
  <c r="H42" i="1" s="1"/>
  <c r="H41" i="1"/>
  <c r="E41" i="1"/>
  <c r="E40" i="1"/>
  <c r="H40" i="1" s="1"/>
  <c r="E39" i="1"/>
  <c r="H39" i="1" s="1"/>
  <c r="H38" i="1"/>
  <c r="E38" i="1"/>
  <c r="E37" i="1"/>
  <c r="H37" i="1" s="1"/>
  <c r="E36" i="1"/>
  <c r="H36" i="1" s="1"/>
  <c r="H35" i="1"/>
  <c r="E35" i="1"/>
  <c r="E34" i="1"/>
  <c r="E33" i="1" s="1"/>
  <c r="H33" i="1" s="1"/>
  <c r="G33" i="1"/>
  <c r="F33" i="1"/>
  <c r="D33" i="1"/>
  <c r="C33" i="1"/>
  <c r="E31" i="1"/>
  <c r="H31" i="1" s="1"/>
  <c r="H30" i="1"/>
  <c r="E30" i="1"/>
  <c r="E29" i="1"/>
  <c r="H29" i="1" s="1"/>
  <c r="E28" i="1"/>
  <c r="H28" i="1" s="1"/>
  <c r="H27" i="1"/>
  <c r="E27" i="1"/>
  <c r="E26" i="1"/>
  <c r="H26" i="1" s="1"/>
  <c r="E25" i="1"/>
  <c r="H25" i="1" s="1"/>
  <c r="H24" i="1"/>
  <c r="E24" i="1"/>
  <c r="E23" i="1"/>
  <c r="E22" i="1" s="1"/>
  <c r="H22" i="1" s="1"/>
  <c r="G22" i="1"/>
  <c r="G11" i="1" s="1"/>
  <c r="F22" i="1"/>
  <c r="F11" i="1" s="1"/>
  <c r="D22" i="1"/>
  <c r="C22" i="1"/>
  <c r="E20" i="1"/>
  <c r="H20" i="1" s="1"/>
  <c r="H19" i="1"/>
  <c r="E19" i="1"/>
  <c r="E18" i="1"/>
  <c r="H18" i="1" s="1"/>
  <c r="E17" i="1"/>
  <c r="H17" i="1" s="1"/>
  <c r="H16" i="1"/>
  <c r="E16" i="1"/>
  <c r="E15" i="1"/>
  <c r="H15" i="1" s="1"/>
  <c r="E14" i="1"/>
  <c r="E13" i="1" s="1"/>
  <c r="G13" i="1"/>
  <c r="F13" i="1"/>
  <c r="D13" i="1"/>
  <c r="C13" i="1"/>
  <c r="C11" i="1"/>
  <c r="E11" i="1" l="1"/>
  <c r="H11" i="1" s="1"/>
  <c r="H13" i="1"/>
  <c r="H56" i="1"/>
  <c r="H14" i="1"/>
  <c r="H71" i="1"/>
  <c r="H23" i="1"/>
  <c r="H34" i="1"/>
  <c r="H46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<sst xmlns="http://schemas.openxmlformats.org/spreadsheetml/2006/main" count="90" uniqueCount="90">
  <si>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</si>
  <si>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LEGISLATIVO</t>
  </si>
  <si>
    <t>ESTADO ANALÍTICO DEL EJERCICIO DEL PRESUPUESTO DE EGRESOS</t>
  </si>
  <si>
    <t>CLASIFICACIÓN POR OBJETO DEL GASTO (CAPÍTULO Y CONCEPTO)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</si>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</sst>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vertical="top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4" fontId="10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9" fillId="5" borderId="0" xfId="1" applyFont="1" applyFill="1" applyAlignment="1">
      <alignment horizontal="left" vertical="top" wrapText="1"/>
    </xf>
    <xf numFmtId="0" fontId="2" fillId="0" borderId="0" xfId="1"/>
    <xf numFmtId="0" fontId="10" fillId="0" borderId="10" xfId="1" applyFont="1" applyBorder="1" applyAlignment="1">
      <alignment vertical="top"/>
    </xf>
    <xf numFmtId="0" fontId="10" fillId="0" borderId="10" xfId="1" applyFont="1" applyBorder="1" applyAlignment="1">
      <alignment horizontal="justify" vertical="top"/>
    </xf>
    <xf numFmtId="164" fontId="10" fillId="0" borderId="10" xfId="1" applyNumberFormat="1" applyFont="1" applyBorder="1" applyAlignment="1">
      <alignment vertical="top"/>
    </xf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 2" xfId="2" xr:uid="{B86C8085-79D9-43CC-A3B3-AD6607638E30}"/>
    <cellStyle name="Normal 3_1. Ingreso Público" xfId="1" xr:uid="{22716083-1FBE-409C-AC78-FA6BD54DF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0F236-4AFD-48BC-9F3A-CE0E86630F48}">
  <dimension ref="A1:M98"/>
  <sheetViews>
    <sheetView showGridLines="0" tabSelected="1" topLeftCell="A75" zoomScaleNormal="100" workbookViewId="0">
      <selection activeCell="B14" sqref="B14"/>
    </sheetView>
  </sheetViews>
  <sheetFormatPr baseColWidth="10" defaultRowHeight="15" x14ac:dyDescent="0.25"/>
  <cols>
    <col min="1" max="1" width="2.7109375" style="31" customWidth="1"/>
    <col min="2" max="2" width="47.85546875" style="31" customWidth="1"/>
    <col min="3" max="8" width="15.7109375" style="31" customWidth="1"/>
    <col min="10" max="10" width="13.28515625" bestFit="1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3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3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13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13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13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13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13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13" s="17" customFormat="1" ht="3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13" s="17" customFormat="1" ht="16.5" customHeight="1" x14ac:dyDescent="0.25">
      <c r="A11" s="18" t="s">
        <v>16</v>
      </c>
      <c r="B11" s="18"/>
      <c r="C11" s="19">
        <f>SUM(C13,C22,C33,C44,C55,C66,C71,C80,C85)</f>
        <v>517307114</v>
      </c>
      <c r="D11" s="19">
        <f>SUM(D13,D22,D33,D44,D55,D66,D71,D80,D85)</f>
        <v>6019448</v>
      </c>
      <c r="E11" s="19">
        <f>SUM(E13,E22,E33,E44,E55,E66,E71,E80,E85)</f>
        <v>523326562</v>
      </c>
      <c r="F11" s="19">
        <f>SUM(F13,F22,F33,F44,F55,F66,F71,F80,F85)</f>
        <v>218536651</v>
      </c>
      <c r="G11" s="19">
        <f>SUM(G13,G22,G33,G44,G55,G66,G71,G80,G85)</f>
        <v>211655792</v>
      </c>
      <c r="H11" s="19">
        <f>SUM(E11-F11)</f>
        <v>304789911</v>
      </c>
      <c r="I11" s="16"/>
      <c r="J11" s="16"/>
      <c r="K11" s="16"/>
      <c r="L11" s="16"/>
      <c r="M11" s="16"/>
    </row>
    <row r="12" spans="1:13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13" s="22" customFormat="1" ht="14.25" customHeight="1" x14ac:dyDescent="0.25">
      <c r="A13" s="20" t="s">
        <v>17</v>
      </c>
      <c r="B13" s="20"/>
      <c r="C13" s="21">
        <f>SUM(C14:C20)</f>
        <v>397157788</v>
      </c>
      <c r="D13" s="21">
        <f>SUM(D14:D20)</f>
        <v>-374172</v>
      </c>
      <c r="E13" s="21">
        <f>SUM(E14:E20)</f>
        <v>396783616</v>
      </c>
      <c r="F13" s="21">
        <f>SUM(F14:F20)</f>
        <v>161236949</v>
      </c>
      <c r="G13" s="21">
        <f>SUM(G14:G20)</f>
        <v>156890344</v>
      </c>
      <c r="H13" s="21">
        <f>SUM(E13-F13)</f>
        <v>235546667</v>
      </c>
    </row>
    <row r="14" spans="1:13" s="23" customFormat="1" ht="12" customHeight="1" x14ac:dyDescent="0.25">
      <c r="B14" s="24" t="s">
        <v>18</v>
      </c>
      <c r="C14" s="25">
        <v>161312380</v>
      </c>
      <c r="D14" s="25">
        <v>-2269023</v>
      </c>
      <c r="E14" s="25">
        <f t="shared" ref="E14:E20" si="0">C14+D14</f>
        <v>159043357</v>
      </c>
      <c r="F14" s="25">
        <v>78277793</v>
      </c>
      <c r="G14" s="25">
        <v>74921182</v>
      </c>
      <c r="H14" s="25">
        <f t="shared" ref="H14:H20" si="1">E14-F14</f>
        <v>80765564</v>
      </c>
      <c r="I14" s="25"/>
      <c r="J14" s="26"/>
    </row>
    <row r="15" spans="1:13" s="27" customFormat="1" ht="12.75" customHeight="1" x14ac:dyDescent="0.25">
      <c r="A15" s="23"/>
      <c r="B15" s="24" t="s">
        <v>19</v>
      </c>
      <c r="C15" s="25">
        <v>60840720</v>
      </c>
      <c r="D15" s="25">
        <v>635386</v>
      </c>
      <c r="E15" s="25">
        <f t="shared" si="0"/>
        <v>61476106</v>
      </c>
      <c r="F15" s="25">
        <v>30325665</v>
      </c>
      <c r="G15" s="25">
        <v>29556704</v>
      </c>
      <c r="H15" s="25">
        <f t="shared" si="1"/>
        <v>31150441</v>
      </c>
    </row>
    <row r="16" spans="1:13" s="27" customFormat="1" ht="12.75" customHeight="1" x14ac:dyDescent="0.25">
      <c r="A16" s="23"/>
      <c r="B16" s="24" t="s">
        <v>20</v>
      </c>
      <c r="C16" s="25">
        <v>125419136</v>
      </c>
      <c r="D16" s="25">
        <v>723350</v>
      </c>
      <c r="E16" s="25">
        <f t="shared" si="0"/>
        <v>126142486</v>
      </c>
      <c r="F16" s="25">
        <v>35612570</v>
      </c>
      <c r="G16" s="25">
        <v>35394365</v>
      </c>
      <c r="H16" s="25">
        <f t="shared" si="1"/>
        <v>90529916</v>
      </c>
    </row>
    <row r="17" spans="1:8" s="27" customFormat="1" ht="12.75" customHeight="1" x14ac:dyDescent="0.25">
      <c r="A17" s="23"/>
      <c r="B17" s="24" t="s">
        <v>21</v>
      </c>
      <c r="C17" s="25">
        <v>21786455</v>
      </c>
      <c r="D17" s="25">
        <v>536115</v>
      </c>
      <c r="E17" s="25">
        <f t="shared" si="0"/>
        <v>22322570</v>
      </c>
      <c r="F17" s="25">
        <v>7326130</v>
      </c>
      <c r="G17" s="25">
        <v>7326130</v>
      </c>
      <c r="H17" s="25">
        <f t="shared" si="1"/>
        <v>14996440</v>
      </c>
    </row>
    <row r="18" spans="1:8" s="27" customFormat="1" ht="12.75" customHeight="1" x14ac:dyDescent="0.25">
      <c r="A18" s="23"/>
      <c r="B18" s="24" t="s">
        <v>22</v>
      </c>
      <c r="C18" s="25">
        <v>18006240</v>
      </c>
      <c r="D18" s="25">
        <v>0</v>
      </c>
      <c r="E18" s="25">
        <f t="shared" si="0"/>
        <v>18006240</v>
      </c>
      <c r="F18" s="25">
        <v>8808929</v>
      </c>
      <c r="G18" s="25">
        <v>8806101</v>
      </c>
      <c r="H18" s="25">
        <f t="shared" si="1"/>
        <v>9197311</v>
      </c>
    </row>
    <row r="19" spans="1:8" s="27" customFormat="1" ht="12.75" customHeight="1" x14ac:dyDescent="0.25">
      <c r="A19" s="23"/>
      <c r="B19" s="24" t="s">
        <v>23</v>
      </c>
      <c r="C19" s="25">
        <v>0</v>
      </c>
      <c r="D19" s="25">
        <v>0</v>
      </c>
      <c r="E19" s="25">
        <f t="shared" si="0"/>
        <v>0</v>
      </c>
      <c r="F19" s="25">
        <v>0</v>
      </c>
      <c r="G19" s="25">
        <v>0</v>
      </c>
      <c r="H19" s="25">
        <f t="shared" si="1"/>
        <v>0</v>
      </c>
    </row>
    <row r="20" spans="1:8" s="27" customFormat="1" ht="12.75" customHeight="1" x14ac:dyDescent="0.25">
      <c r="A20" s="23"/>
      <c r="B20" s="24" t="s">
        <v>24</v>
      </c>
      <c r="C20" s="25">
        <v>9792857</v>
      </c>
      <c r="D20" s="25">
        <v>0</v>
      </c>
      <c r="E20" s="25">
        <f t="shared" si="0"/>
        <v>9792857</v>
      </c>
      <c r="F20" s="25">
        <v>885862</v>
      </c>
      <c r="G20" s="25">
        <v>885862</v>
      </c>
      <c r="H20" s="25">
        <f t="shared" si="1"/>
        <v>8906995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4.25" customHeight="1" x14ac:dyDescent="0.25">
      <c r="A22" s="20" t="s">
        <v>25</v>
      </c>
      <c r="B22" s="20"/>
      <c r="C22" s="21">
        <f>SUM(C23:C31)</f>
        <v>51235941</v>
      </c>
      <c r="D22" s="21">
        <f>SUM(D23:D31)</f>
        <v>-1286234</v>
      </c>
      <c r="E22" s="21">
        <f>SUM(E23:E31)</f>
        <v>49949707</v>
      </c>
      <c r="F22" s="21">
        <f>SUM(F23:F31)</f>
        <v>24672911</v>
      </c>
      <c r="G22" s="21">
        <f>SUM(G23:G31)</f>
        <v>23506295</v>
      </c>
      <c r="H22" s="21">
        <f t="shared" ref="H22:H31" si="2">E22-F22</f>
        <v>25276796</v>
      </c>
    </row>
    <row r="23" spans="1:8" s="27" customFormat="1" ht="24" customHeight="1" x14ac:dyDescent="0.25">
      <c r="A23" s="28"/>
      <c r="B23" s="29" t="s">
        <v>26</v>
      </c>
      <c r="C23" s="25">
        <v>22756639</v>
      </c>
      <c r="D23" s="25">
        <v>4379279</v>
      </c>
      <c r="E23" s="25">
        <f t="shared" ref="E23:E69" si="3">C23+D23</f>
        <v>27135918</v>
      </c>
      <c r="F23" s="25">
        <v>13668396</v>
      </c>
      <c r="G23" s="25">
        <v>13398632</v>
      </c>
      <c r="H23" s="25">
        <f t="shared" si="2"/>
        <v>13467522</v>
      </c>
    </row>
    <row r="24" spans="1:8" s="27" customFormat="1" ht="12.75" customHeight="1" x14ac:dyDescent="0.25">
      <c r="A24" s="23"/>
      <c r="B24" s="24" t="s">
        <v>27</v>
      </c>
      <c r="C24" s="25">
        <v>8786743</v>
      </c>
      <c r="D24" s="25">
        <v>-57425</v>
      </c>
      <c r="E24" s="25">
        <f t="shared" si="3"/>
        <v>8729318</v>
      </c>
      <c r="F24" s="25">
        <v>4122852</v>
      </c>
      <c r="G24" s="25">
        <v>3658683</v>
      </c>
      <c r="H24" s="25">
        <f t="shared" si="2"/>
        <v>4606466</v>
      </c>
    </row>
    <row r="25" spans="1:8" s="27" customFormat="1" ht="24" customHeight="1" x14ac:dyDescent="0.25">
      <c r="A25" s="23"/>
      <c r="B25" s="29" t="s">
        <v>28</v>
      </c>
      <c r="C25" s="25">
        <v>0</v>
      </c>
      <c r="D25" s="25">
        <v>0</v>
      </c>
      <c r="E25" s="25">
        <f t="shared" si="3"/>
        <v>0</v>
      </c>
      <c r="F25" s="25">
        <v>0</v>
      </c>
      <c r="G25" s="25">
        <v>0</v>
      </c>
      <c r="H25" s="25">
        <f t="shared" si="2"/>
        <v>0</v>
      </c>
    </row>
    <row r="26" spans="1:8" s="27" customFormat="1" ht="12.75" customHeight="1" x14ac:dyDescent="0.25">
      <c r="A26" s="23"/>
      <c r="B26" s="24" t="s">
        <v>29</v>
      </c>
      <c r="C26" s="25">
        <v>1627499</v>
      </c>
      <c r="D26" s="25">
        <v>-25800</v>
      </c>
      <c r="E26" s="25">
        <f t="shared" si="3"/>
        <v>1601699</v>
      </c>
      <c r="F26" s="25">
        <v>531974</v>
      </c>
      <c r="G26" s="25">
        <v>528155</v>
      </c>
      <c r="H26" s="25">
        <f t="shared" si="2"/>
        <v>1069725</v>
      </c>
    </row>
    <row r="27" spans="1:8" s="27" customFormat="1" ht="12.75" customHeight="1" x14ac:dyDescent="0.25">
      <c r="A27" s="23"/>
      <c r="B27" s="24" t="s">
        <v>30</v>
      </c>
      <c r="C27" s="25">
        <v>726245</v>
      </c>
      <c r="D27" s="25">
        <v>-5746</v>
      </c>
      <c r="E27" s="25">
        <f t="shared" si="3"/>
        <v>720499</v>
      </c>
      <c r="F27" s="25">
        <v>117453</v>
      </c>
      <c r="G27" s="25">
        <v>117453</v>
      </c>
      <c r="H27" s="25">
        <f t="shared" si="2"/>
        <v>603046</v>
      </c>
    </row>
    <row r="28" spans="1:8" s="27" customFormat="1" ht="12.75" customHeight="1" x14ac:dyDescent="0.25">
      <c r="A28" s="23"/>
      <c r="B28" s="24" t="s">
        <v>31</v>
      </c>
      <c r="C28" s="25">
        <v>15164562</v>
      </c>
      <c r="D28" s="25">
        <v>-5329533</v>
      </c>
      <c r="E28" s="25">
        <f t="shared" si="3"/>
        <v>9835029</v>
      </c>
      <c r="F28" s="25">
        <v>5846953</v>
      </c>
      <c r="G28" s="25">
        <v>5446953</v>
      </c>
      <c r="H28" s="25">
        <f t="shared" si="2"/>
        <v>3988076</v>
      </c>
    </row>
    <row r="29" spans="1:8" s="27" customFormat="1" ht="24" customHeight="1" x14ac:dyDescent="0.25">
      <c r="A29" s="23"/>
      <c r="B29" s="29" t="s">
        <v>32</v>
      </c>
      <c r="C29" s="25">
        <v>285606</v>
      </c>
      <c r="D29" s="25">
        <v>0</v>
      </c>
      <c r="E29" s="25">
        <f t="shared" si="3"/>
        <v>285606</v>
      </c>
      <c r="F29" s="25">
        <v>45485</v>
      </c>
      <c r="G29" s="25">
        <v>45207</v>
      </c>
      <c r="H29" s="25">
        <f t="shared" si="2"/>
        <v>240121</v>
      </c>
    </row>
    <row r="30" spans="1:8" s="27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3"/>
        <v>0</v>
      </c>
      <c r="F30" s="25">
        <v>0</v>
      </c>
      <c r="G30" s="25">
        <v>0</v>
      </c>
      <c r="H30" s="25">
        <f t="shared" si="2"/>
        <v>0</v>
      </c>
    </row>
    <row r="31" spans="1:8" s="27" customFormat="1" ht="12.75" customHeight="1" x14ac:dyDescent="0.25">
      <c r="A31" s="23"/>
      <c r="B31" s="24" t="s">
        <v>34</v>
      </c>
      <c r="C31" s="25">
        <v>1888647</v>
      </c>
      <c r="D31" s="25">
        <v>-247009</v>
      </c>
      <c r="E31" s="25">
        <f t="shared" si="3"/>
        <v>1641638</v>
      </c>
      <c r="F31" s="25">
        <v>339798</v>
      </c>
      <c r="G31" s="25">
        <v>311212</v>
      </c>
      <c r="H31" s="25">
        <f t="shared" si="2"/>
        <v>1301840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4.25" customHeight="1" x14ac:dyDescent="0.25">
      <c r="A33" s="20" t="s">
        <v>35</v>
      </c>
      <c r="B33" s="20"/>
      <c r="C33" s="21">
        <f>SUM(C34:C42)</f>
        <v>68913385</v>
      </c>
      <c r="D33" s="21">
        <f>SUM(D34:D42)</f>
        <v>5969556</v>
      </c>
      <c r="E33" s="21">
        <f>SUM(E34:E42)</f>
        <v>74882941</v>
      </c>
      <c r="F33" s="21">
        <f>SUM(F34:F42)</f>
        <v>31773943</v>
      </c>
      <c r="G33" s="21">
        <f>SUM(G34:G42)</f>
        <v>30468675</v>
      </c>
      <c r="H33" s="21">
        <f>SUM(E33-F33)</f>
        <v>43108998</v>
      </c>
    </row>
    <row r="34" spans="1:8" s="27" customFormat="1" ht="12.75" customHeight="1" x14ac:dyDescent="0.25">
      <c r="A34" s="23"/>
      <c r="B34" s="24" t="s">
        <v>36</v>
      </c>
      <c r="C34" s="25">
        <v>5528013</v>
      </c>
      <c r="D34" s="25">
        <v>-156425</v>
      </c>
      <c r="E34" s="25">
        <f t="shared" si="3"/>
        <v>5371588</v>
      </c>
      <c r="F34" s="25">
        <v>2360588</v>
      </c>
      <c r="G34" s="25">
        <v>2309201</v>
      </c>
      <c r="H34" s="25">
        <f t="shared" ref="H34:H42" si="4">E34-F34</f>
        <v>3011000</v>
      </c>
    </row>
    <row r="35" spans="1:8" s="27" customFormat="1" ht="12.75" customHeight="1" x14ac:dyDescent="0.25">
      <c r="A35" s="23"/>
      <c r="B35" s="24" t="s">
        <v>37</v>
      </c>
      <c r="C35" s="25">
        <v>10623400</v>
      </c>
      <c r="D35" s="25">
        <v>316455</v>
      </c>
      <c r="E35" s="25">
        <f t="shared" si="3"/>
        <v>10939855</v>
      </c>
      <c r="F35" s="25">
        <v>5064938</v>
      </c>
      <c r="G35" s="25">
        <v>4647329</v>
      </c>
      <c r="H35" s="25">
        <f t="shared" si="4"/>
        <v>5874917</v>
      </c>
    </row>
    <row r="36" spans="1:8" s="27" customFormat="1" ht="24" customHeight="1" x14ac:dyDescent="0.25">
      <c r="A36" s="23"/>
      <c r="B36" s="29" t="s">
        <v>38</v>
      </c>
      <c r="C36" s="25">
        <v>6735804</v>
      </c>
      <c r="D36" s="25">
        <v>1644715</v>
      </c>
      <c r="E36" s="25">
        <f t="shared" si="3"/>
        <v>8380519</v>
      </c>
      <c r="F36" s="25">
        <v>3483751</v>
      </c>
      <c r="G36" s="25">
        <v>3359010</v>
      </c>
      <c r="H36" s="25">
        <f t="shared" si="4"/>
        <v>4896768</v>
      </c>
    </row>
    <row r="37" spans="1:8" s="27" customFormat="1" ht="12.75" customHeight="1" x14ac:dyDescent="0.25">
      <c r="A37" s="23"/>
      <c r="B37" s="24" t="s">
        <v>39</v>
      </c>
      <c r="C37" s="25">
        <v>745238</v>
      </c>
      <c r="D37" s="25">
        <v>151096</v>
      </c>
      <c r="E37" s="25">
        <f t="shared" si="3"/>
        <v>896334</v>
      </c>
      <c r="F37" s="25">
        <v>725934</v>
      </c>
      <c r="G37" s="25">
        <v>712013</v>
      </c>
      <c r="H37" s="25">
        <f t="shared" si="4"/>
        <v>170400</v>
      </c>
    </row>
    <row r="38" spans="1:8" s="27" customFormat="1" ht="24" customHeight="1" x14ac:dyDescent="0.25">
      <c r="A38" s="23"/>
      <c r="B38" s="29" t="s">
        <v>40</v>
      </c>
      <c r="C38" s="25">
        <v>10572868</v>
      </c>
      <c r="D38" s="25">
        <v>1681534</v>
      </c>
      <c r="E38" s="25">
        <f t="shared" si="3"/>
        <v>12254402</v>
      </c>
      <c r="F38" s="25">
        <v>7059352</v>
      </c>
      <c r="G38" s="25">
        <v>6900262</v>
      </c>
      <c r="H38" s="25">
        <f t="shared" si="4"/>
        <v>5195050</v>
      </c>
    </row>
    <row r="39" spans="1:8" s="27" customFormat="1" ht="12.75" customHeight="1" x14ac:dyDescent="0.25">
      <c r="A39" s="23"/>
      <c r="B39" s="24" t="s">
        <v>41</v>
      </c>
      <c r="C39" s="25">
        <v>7239500</v>
      </c>
      <c r="D39" s="25">
        <v>-2938764</v>
      </c>
      <c r="E39" s="25">
        <f t="shared" si="3"/>
        <v>4300736</v>
      </c>
      <c r="F39" s="25">
        <v>674292</v>
      </c>
      <c r="G39" s="25">
        <v>674292</v>
      </c>
      <c r="H39" s="25">
        <f t="shared" si="4"/>
        <v>3626444</v>
      </c>
    </row>
    <row r="40" spans="1:8" s="27" customFormat="1" ht="12.75" customHeight="1" x14ac:dyDescent="0.25">
      <c r="A40" s="23"/>
      <c r="B40" s="24" t="s">
        <v>42</v>
      </c>
      <c r="C40" s="25">
        <v>6029133</v>
      </c>
      <c r="D40" s="25">
        <v>5139952</v>
      </c>
      <c r="E40" s="25">
        <f t="shared" si="3"/>
        <v>11169085</v>
      </c>
      <c r="F40" s="25">
        <v>3746880</v>
      </c>
      <c r="G40" s="25">
        <v>3393359</v>
      </c>
      <c r="H40" s="25">
        <f t="shared" si="4"/>
        <v>7422205</v>
      </c>
    </row>
    <row r="41" spans="1:8" s="27" customFormat="1" ht="12.75" customHeight="1" x14ac:dyDescent="0.25">
      <c r="A41" s="23"/>
      <c r="B41" s="24" t="s">
        <v>43</v>
      </c>
      <c r="C41" s="25">
        <v>13340122</v>
      </c>
      <c r="D41" s="25">
        <v>182188</v>
      </c>
      <c r="E41" s="25">
        <f t="shared" si="3"/>
        <v>13522310</v>
      </c>
      <c r="F41" s="25">
        <v>6421485</v>
      </c>
      <c r="G41" s="25">
        <v>6236486</v>
      </c>
      <c r="H41" s="25">
        <f t="shared" si="4"/>
        <v>7100825</v>
      </c>
    </row>
    <row r="42" spans="1:8" s="27" customFormat="1" ht="12.75" customHeight="1" x14ac:dyDescent="0.25">
      <c r="A42" s="23"/>
      <c r="B42" s="24" t="s">
        <v>44</v>
      </c>
      <c r="C42" s="25">
        <v>8099307</v>
      </c>
      <c r="D42" s="25">
        <v>-51195</v>
      </c>
      <c r="E42" s="25">
        <f t="shared" si="3"/>
        <v>8048112</v>
      </c>
      <c r="F42" s="25">
        <v>2236723</v>
      </c>
      <c r="G42" s="25">
        <v>2236723</v>
      </c>
      <c r="H42" s="25">
        <f t="shared" si="4"/>
        <v>5811389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3" customFormat="1" ht="27" customHeight="1" x14ac:dyDescent="0.25">
      <c r="A44" s="30" t="s">
        <v>45</v>
      </c>
      <c r="B44" s="30"/>
      <c r="C44" s="21">
        <f>SUM(C45:C48)</f>
        <v>0</v>
      </c>
      <c r="D44" s="21">
        <f>SUM(D45:D48)</f>
        <v>526698</v>
      </c>
      <c r="E44" s="21">
        <f>SUM(E45:E48)</f>
        <v>526698</v>
      </c>
      <c r="F44" s="21">
        <f>SUM(F45:F48)</f>
        <v>526698</v>
      </c>
      <c r="G44" s="21">
        <f>SUM(G45:G48)</f>
        <v>515948</v>
      </c>
      <c r="H44" s="21">
        <f>SUM(E44-F44)</f>
        <v>0</v>
      </c>
    </row>
    <row r="45" spans="1:8" s="23" customFormat="1" ht="12" customHeight="1" x14ac:dyDescent="0.25">
      <c r="A45" s="24"/>
      <c r="B45" s="24" t="s">
        <v>46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</row>
    <row r="46" spans="1:8" s="27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3"/>
        <v>0</v>
      </c>
      <c r="F46" s="25">
        <v>0</v>
      </c>
      <c r="G46" s="25">
        <v>0</v>
      </c>
      <c r="H46" s="25">
        <f t="shared" ref="H46:H53" si="5">E46-F46</f>
        <v>0</v>
      </c>
    </row>
    <row r="47" spans="1:8" s="27" customFormat="1" ht="12.75" customHeight="1" x14ac:dyDescent="0.25">
      <c r="A47" s="23"/>
      <c r="B47" s="24" t="s">
        <v>48</v>
      </c>
      <c r="C47" s="25">
        <v>0</v>
      </c>
      <c r="D47" s="25">
        <v>0</v>
      </c>
      <c r="E47" s="25">
        <f t="shared" si="3"/>
        <v>0</v>
      </c>
      <c r="F47" s="25">
        <v>0</v>
      </c>
      <c r="G47" s="25">
        <v>0</v>
      </c>
      <c r="H47" s="25">
        <f t="shared" si="5"/>
        <v>0</v>
      </c>
    </row>
    <row r="48" spans="1:8" s="27" customFormat="1" ht="12.75" customHeight="1" x14ac:dyDescent="0.25">
      <c r="A48" s="23"/>
      <c r="B48" s="24" t="s">
        <v>49</v>
      </c>
      <c r="C48" s="25">
        <v>0</v>
      </c>
      <c r="D48" s="25">
        <v>526698</v>
      </c>
      <c r="E48" s="25">
        <f t="shared" si="3"/>
        <v>526698</v>
      </c>
      <c r="F48" s="25">
        <v>526698</v>
      </c>
      <c r="G48" s="25">
        <v>515948</v>
      </c>
      <c r="H48" s="25">
        <f t="shared" si="5"/>
        <v>0</v>
      </c>
    </row>
    <row r="49" spans="1:8" s="27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f t="shared" si="3"/>
        <v>0</v>
      </c>
      <c r="F49" s="25">
        <v>0</v>
      </c>
      <c r="G49" s="25">
        <v>0</v>
      </c>
      <c r="H49" s="25">
        <f t="shared" si="5"/>
        <v>0</v>
      </c>
    </row>
    <row r="50" spans="1:8" s="27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f t="shared" si="3"/>
        <v>0</v>
      </c>
      <c r="F50" s="25">
        <v>0</v>
      </c>
      <c r="G50" s="25">
        <v>0</v>
      </c>
      <c r="H50" s="25">
        <f t="shared" si="5"/>
        <v>0</v>
      </c>
    </row>
    <row r="51" spans="1:8" s="27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f t="shared" si="3"/>
        <v>0</v>
      </c>
      <c r="F51" s="25">
        <v>0</v>
      </c>
      <c r="G51" s="25">
        <v>0</v>
      </c>
      <c r="H51" s="25">
        <f t="shared" si="5"/>
        <v>0</v>
      </c>
    </row>
    <row r="52" spans="1:8" s="27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f t="shared" si="3"/>
        <v>0</v>
      </c>
      <c r="F52" s="25">
        <v>0</v>
      </c>
      <c r="G52" s="25">
        <v>0</v>
      </c>
      <c r="H52" s="25">
        <f t="shared" si="5"/>
        <v>0</v>
      </c>
    </row>
    <row r="53" spans="1:8" s="27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f t="shared" si="3"/>
        <v>0</v>
      </c>
      <c r="F53" s="25">
        <v>0</v>
      </c>
      <c r="G53" s="25">
        <v>0</v>
      </c>
      <c r="H53" s="25">
        <f t="shared" si="5"/>
        <v>0</v>
      </c>
    </row>
    <row r="54" spans="1:8" s="17" customFormat="1" ht="3" customHeight="1" x14ac:dyDescent="0.25">
      <c r="A54" s="15"/>
      <c r="B54" s="15"/>
      <c r="C54" s="16"/>
      <c r="D54" s="16"/>
      <c r="E54" s="25"/>
      <c r="F54" s="16"/>
      <c r="G54" s="16"/>
      <c r="H54" s="16"/>
    </row>
    <row r="55" spans="1:8" s="22" customFormat="1" ht="14.25" customHeight="1" x14ac:dyDescent="0.25">
      <c r="A55" s="20" t="s">
        <v>55</v>
      </c>
      <c r="B55" s="20"/>
      <c r="C55" s="21">
        <v>0</v>
      </c>
      <c r="D55" s="21">
        <f>SUM(D56:D64)</f>
        <v>1183600</v>
      </c>
      <c r="E55" s="21">
        <f>SUM(E56:E64)</f>
        <v>1183600</v>
      </c>
      <c r="F55" s="21">
        <f>SUM(F56:F64)</f>
        <v>326150</v>
      </c>
      <c r="G55" s="21">
        <f>SUM(G56:G64)</f>
        <v>274530</v>
      </c>
      <c r="H55" s="21">
        <f t="shared" ref="H55:H64" si="6">E55-F55</f>
        <v>857450</v>
      </c>
    </row>
    <row r="56" spans="1:8" s="27" customFormat="1" ht="12.75" customHeight="1" x14ac:dyDescent="0.25">
      <c r="A56" s="23"/>
      <c r="B56" s="24" t="s">
        <v>56</v>
      </c>
      <c r="C56" s="25">
        <v>0</v>
      </c>
      <c r="D56" s="25">
        <v>1168251</v>
      </c>
      <c r="E56" s="25">
        <f t="shared" si="3"/>
        <v>1168251</v>
      </c>
      <c r="F56" s="25">
        <v>310801</v>
      </c>
      <c r="G56" s="25">
        <v>259181</v>
      </c>
      <c r="H56" s="25">
        <f t="shared" si="6"/>
        <v>857450</v>
      </c>
    </row>
    <row r="57" spans="1:8" s="27" customFormat="1" ht="12.75" customHeight="1" x14ac:dyDescent="0.25">
      <c r="A57" s="23"/>
      <c r="B57" s="24" t="s">
        <v>57</v>
      </c>
      <c r="C57" s="25">
        <v>0</v>
      </c>
      <c r="D57" s="25">
        <v>7656</v>
      </c>
      <c r="E57" s="25">
        <f t="shared" si="3"/>
        <v>7656</v>
      </c>
      <c r="F57" s="25">
        <v>7656</v>
      </c>
      <c r="G57" s="25">
        <v>7656</v>
      </c>
      <c r="H57" s="25">
        <f t="shared" si="6"/>
        <v>0</v>
      </c>
    </row>
    <row r="58" spans="1:8" s="27" customFormat="1" ht="12.75" customHeight="1" x14ac:dyDescent="0.25">
      <c r="A58" s="23"/>
      <c r="B58" s="24" t="s">
        <v>58</v>
      </c>
      <c r="C58" s="25">
        <v>0</v>
      </c>
      <c r="D58" s="25">
        <v>0</v>
      </c>
      <c r="E58" s="25">
        <f t="shared" si="3"/>
        <v>0</v>
      </c>
      <c r="F58" s="25">
        <v>0</v>
      </c>
      <c r="G58" s="25">
        <v>0</v>
      </c>
      <c r="H58" s="25">
        <f t="shared" si="6"/>
        <v>0</v>
      </c>
    </row>
    <row r="59" spans="1:8" s="27" customFormat="1" ht="12.75" customHeight="1" x14ac:dyDescent="0.25">
      <c r="A59" s="23"/>
      <c r="B59" s="24" t="s">
        <v>59</v>
      </c>
      <c r="C59" s="25">
        <v>0</v>
      </c>
      <c r="D59" s="25">
        <v>0</v>
      </c>
      <c r="E59" s="25">
        <f t="shared" si="3"/>
        <v>0</v>
      </c>
      <c r="F59" s="25">
        <v>0</v>
      </c>
      <c r="G59" s="25">
        <v>0</v>
      </c>
      <c r="H59" s="25">
        <f t="shared" si="6"/>
        <v>0</v>
      </c>
    </row>
    <row r="60" spans="1:8" s="27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3"/>
        <v>0</v>
      </c>
      <c r="F60" s="25">
        <v>0</v>
      </c>
      <c r="G60" s="25">
        <v>0</v>
      </c>
      <c r="H60" s="25">
        <f t="shared" si="6"/>
        <v>0</v>
      </c>
    </row>
    <row r="61" spans="1:8" s="27" customFormat="1" ht="12.75" customHeight="1" x14ac:dyDescent="0.25">
      <c r="A61" s="23"/>
      <c r="B61" s="24" t="s">
        <v>61</v>
      </c>
      <c r="C61" s="25">
        <v>0</v>
      </c>
      <c r="D61" s="25">
        <v>7693</v>
      </c>
      <c r="E61" s="25">
        <f t="shared" si="3"/>
        <v>7693</v>
      </c>
      <c r="F61" s="25">
        <v>7693</v>
      </c>
      <c r="G61" s="25">
        <v>7693</v>
      </c>
      <c r="H61" s="25">
        <f t="shared" si="6"/>
        <v>0</v>
      </c>
    </row>
    <row r="62" spans="1:8" s="27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3"/>
        <v>0</v>
      </c>
      <c r="F62" s="25">
        <v>0</v>
      </c>
      <c r="G62" s="25">
        <v>0</v>
      </c>
      <c r="H62" s="25">
        <f t="shared" si="6"/>
        <v>0</v>
      </c>
    </row>
    <row r="63" spans="1:8" s="27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3"/>
        <v>0</v>
      </c>
      <c r="F63" s="25">
        <v>0</v>
      </c>
      <c r="G63" s="25">
        <v>0</v>
      </c>
      <c r="H63" s="25">
        <f t="shared" si="6"/>
        <v>0</v>
      </c>
    </row>
    <row r="64" spans="1:8" s="27" customFormat="1" ht="12.75" customHeight="1" x14ac:dyDescent="0.25">
      <c r="A64" s="23"/>
      <c r="B64" s="24" t="s">
        <v>64</v>
      </c>
      <c r="C64" s="25">
        <v>0</v>
      </c>
      <c r="D64" s="25">
        <v>0</v>
      </c>
      <c r="E64" s="25">
        <f t="shared" si="3"/>
        <v>0</v>
      </c>
      <c r="F64" s="25">
        <v>0</v>
      </c>
      <c r="G64" s="25">
        <v>0</v>
      </c>
      <c r="H64" s="25">
        <f t="shared" si="6"/>
        <v>0</v>
      </c>
    </row>
    <row r="65" spans="1:9" ht="3.75" customHeight="1" x14ac:dyDescent="0.25">
      <c r="I65" s="31"/>
    </row>
    <row r="66" spans="1:9" s="22" customFormat="1" ht="14.25" customHeight="1" x14ac:dyDescent="0.25">
      <c r="A66" s="20" t="s">
        <v>65</v>
      </c>
      <c r="B66" s="2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</row>
    <row r="67" spans="1:9" s="27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ref="E67" si="7">C67+D67</f>
        <v>0</v>
      </c>
      <c r="F67" s="25">
        <v>0</v>
      </c>
      <c r="G67" s="25">
        <v>0</v>
      </c>
      <c r="H67" s="25">
        <f t="shared" ref="H67" si="8">E67-F67</f>
        <v>0</v>
      </c>
    </row>
    <row r="68" spans="1:9" s="27" customFormat="1" ht="12.75" customHeight="1" x14ac:dyDescent="0.25">
      <c r="A68" s="23"/>
      <c r="B68" s="24" t="s">
        <v>67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</row>
    <row r="69" spans="1:9" s="27" customFormat="1" ht="12.75" customHeight="1" x14ac:dyDescent="0.25">
      <c r="A69" s="32"/>
      <c r="B69" s="33" t="s">
        <v>68</v>
      </c>
      <c r="C69" s="34">
        <v>0</v>
      </c>
      <c r="D69" s="34">
        <v>0</v>
      </c>
      <c r="E69" s="34">
        <f t="shared" si="3"/>
        <v>0</v>
      </c>
      <c r="F69" s="34">
        <v>0</v>
      </c>
      <c r="G69" s="34">
        <v>0</v>
      </c>
      <c r="H69" s="34">
        <f t="shared" ref="H69" si="9">E69-F69</f>
        <v>0</v>
      </c>
    </row>
    <row r="70" spans="1:9" ht="3.75" customHeight="1" x14ac:dyDescent="0.25">
      <c r="I70" s="31"/>
    </row>
    <row r="71" spans="1:9" s="22" customFormat="1" ht="14.25" customHeight="1" x14ac:dyDescent="0.25">
      <c r="A71" s="20" t="s">
        <v>69</v>
      </c>
      <c r="B71" s="20"/>
      <c r="C71" s="21">
        <f>SUM(C72:C78)</f>
        <v>0</v>
      </c>
      <c r="D71" s="21">
        <f t="shared" ref="D71" si="10">E71-C71</f>
        <v>0</v>
      </c>
      <c r="E71" s="21">
        <f>SUM(E72:E78)</f>
        <v>0</v>
      </c>
      <c r="F71" s="21">
        <v>0</v>
      </c>
      <c r="G71" s="21">
        <v>0</v>
      </c>
      <c r="H71" s="21">
        <f>SUM(E71-F71)</f>
        <v>0</v>
      </c>
    </row>
    <row r="72" spans="1:9" s="27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7" customFormat="1" ht="12.75" customHeight="1" x14ac:dyDescent="0.25">
      <c r="A73" s="23"/>
      <c r="B73" s="24" t="s">
        <v>71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7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7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7" customFormat="1" ht="12.75" customHeight="1" x14ac:dyDescent="0.25">
      <c r="A76" s="23"/>
      <c r="B76" s="24" t="s">
        <v>74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</row>
    <row r="77" spans="1:9" s="27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7" customFormat="1" ht="24" customHeight="1" x14ac:dyDescent="0.25">
      <c r="A78" s="23"/>
      <c r="B78" s="29" t="s">
        <v>76</v>
      </c>
      <c r="C78" s="25">
        <v>0</v>
      </c>
      <c r="D78" s="25">
        <v>0</v>
      </c>
      <c r="E78" s="25">
        <f t="shared" ref="E78" si="11">C78+D78</f>
        <v>0</v>
      </c>
      <c r="F78" s="25">
        <v>0</v>
      </c>
      <c r="G78" s="25">
        <v>0</v>
      </c>
      <c r="H78" s="25">
        <f t="shared" ref="H78" si="12">E78-F78</f>
        <v>0</v>
      </c>
    </row>
    <row r="79" spans="1:9" ht="3.75" customHeight="1" x14ac:dyDescent="0.25">
      <c r="I79" s="31"/>
    </row>
    <row r="80" spans="1:9" s="22" customFormat="1" ht="14.25" customHeight="1" x14ac:dyDescent="0.25">
      <c r="A80" s="20" t="s">
        <v>77</v>
      </c>
      <c r="B80" s="20"/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7" customFormat="1" ht="12.75" customHeight="1" x14ac:dyDescent="0.25">
      <c r="A81" s="23"/>
      <c r="B81" s="24" t="s">
        <v>78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7" customFormat="1" ht="12.75" customHeight="1" x14ac:dyDescent="0.25">
      <c r="A82" s="23"/>
      <c r="B82" s="24" t="s">
        <v>79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7" customFormat="1" ht="12.75" customHeight="1" x14ac:dyDescent="0.25">
      <c r="A83" s="23"/>
      <c r="B83" s="24" t="s">
        <v>80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ht="3.75" customHeight="1" x14ac:dyDescent="0.25">
      <c r="I84" s="31"/>
    </row>
    <row r="85" spans="1:9" s="22" customFormat="1" ht="14.25" customHeight="1" x14ac:dyDescent="0.25">
      <c r="A85" s="20" t="s">
        <v>81</v>
      </c>
      <c r="B85" s="20"/>
      <c r="C85" s="21">
        <f>SUM(C86:C92)</f>
        <v>0</v>
      </c>
      <c r="D85" s="21">
        <f>SUM(D86:D92)</f>
        <v>0</v>
      </c>
      <c r="E85" s="21">
        <f t="shared" ref="E85:G85" si="13">SUM(E86:E92)</f>
        <v>0</v>
      </c>
      <c r="F85" s="21">
        <f t="shared" si="13"/>
        <v>0</v>
      </c>
      <c r="G85" s="21">
        <f t="shared" si="13"/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82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84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85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86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87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</row>
    <row r="92" spans="1:9" s="27" customFormat="1" ht="14.25" customHeight="1" x14ac:dyDescent="0.25">
      <c r="A92" s="23"/>
      <c r="B92" s="24" t="s">
        <v>88</v>
      </c>
      <c r="C92" s="25">
        <v>0</v>
      </c>
      <c r="D92" s="25">
        <v>0</v>
      </c>
      <c r="E92" s="25">
        <f t="shared" ref="E92" si="14">C92+D92</f>
        <v>0</v>
      </c>
      <c r="F92" s="25">
        <v>0</v>
      </c>
      <c r="G92" s="25">
        <v>0</v>
      </c>
      <c r="H92" s="25">
        <f t="shared" ref="H92" si="15">E92-F92</f>
        <v>0</v>
      </c>
    </row>
    <row r="93" spans="1:9" s="31" customFormat="1" ht="2.25" customHeight="1" x14ac:dyDescent="0.2">
      <c r="A93" s="35"/>
      <c r="B93" s="35"/>
      <c r="C93" s="35"/>
      <c r="D93" s="35"/>
      <c r="E93" s="35"/>
      <c r="F93" s="35"/>
      <c r="G93" s="35"/>
      <c r="H93" s="35"/>
    </row>
    <row r="94" spans="1:9" s="31" customFormat="1" ht="13.5" customHeight="1" x14ac:dyDescent="0.2">
      <c r="A94" s="36" t="s">
        <v>89</v>
      </c>
      <c r="B94" s="36"/>
      <c r="C94" s="37"/>
      <c r="D94" s="37"/>
      <c r="E94" s="37"/>
      <c r="F94" s="37"/>
      <c r="G94" s="37"/>
      <c r="H94" s="37"/>
    </row>
    <row r="96" spans="1:9" x14ac:dyDescent="0.25">
      <c r="C96" s="38"/>
      <c r="D96" s="38"/>
      <c r="E96" s="38"/>
      <c r="F96" s="38"/>
      <c r="G96" s="38"/>
      <c r="H96" s="39"/>
    </row>
    <row r="97" spans="3:7" x14ac:dyDescent="0.25">
      <c r="C97" s="38"/>
      <c r="D97" s="38"/>
      <c r="E97" s="38"/>
      <c r="F97" s="38"/>
      <c r="G97" s="38"/>
    </row>
    <row r="98" spans="3:7" x14ac:dyDescent="0.25">
      <c r="C98" s="38"/>
      <c r="D98" s="38"/>
      <c r="E98" s="38"/>
      <c r="F98" s="38"/>
      <c r="G98" s="38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2023-08-01T19:33:23Z</dcterms:created>
  <dcterms:modified xsi:type="dcterms:W3CDTF">2023-08-01T19:33:24Z</dcterms:modified>
</cp:coreProperties>
</file>